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'Arkusz1'!$A$1:$K$193</definedName>
  </definedNames>
  <calcPr fullCalcOnLoad="1"/>
</workbook>
</file>

<file path=xl/sharedStrings.xml><?xml version="1.0" encoding="utf-8"?>
<sst xmlns="http://schemas.openxmlformats.org/spreadsheetml/2006/main" count="553" uniqueCount="250">
  <si>
    <t>L.p.</t>
  </si>
  <si>
    <t>OZ PZD</t>
  </si>
  <si>
    <t>ROD</t>
  </si>
  <si>
    <t>nazwa</t>
  </si>
  <si>
    <t>rok utworzenia</t>
  </si>
  <si>
    <t>miejscowość</t>
  </si>
  <si>
    <t>liczba działek</t>
  </si>
  <si>
    <t>liczba działek objęta roszczeniem</t>
  </si>
  <si>
    <t>podmiot zgłaszający roszczenia</t>
  </si>
  <si>
    <t>Częstochowa</t>
  </si>
  <si>
    <t>Gdańsk</t>
  </si>
  <si>
    <t>Kalisz</t>
  </si>
  <si>
    <t>Lublin</t>
  </si>
  <si>
    <t>Podkarpacki</t>
  </si>
  <si>
    <t>Poznań</t>
  </si>
  <si>
    <t>roszczenia obejmują</t>
  </si>
  <si>
    <t xml:space="preserve">Bydgoszcz </t>
  </si>
  <si>
    <t>Łódzki</t>
  </si>
  <si>
    <t>Małopolski</t>
  </si>
  <si>
    <t>Mazowiecki</t>
  </si>
  <si>
    <t>Podlaski</t>
  </si>
  <si>
    <t>Śląski</t>
  </si>
  <si>
    <t>Świętokrzyski</t>
  </si>
  <si>
    <t>Toruńsko-Wł.</t>
  </si>
  <si>
    <t>Pokój</t>
  </si>
  <si>
    <t>osoba fizyczna</t>
  </si>
  <si>
    <t>Mickiewicza</t>
  </si>
  <si>
    <t>Gwarek</t>
  </si>
  <si>
    <t>Przyjaźń</t>
  </si>
  <si>
    <t>Zalesiany</t>
  </si>
  <si>
    <t>Niewodnica Kościelna</t>
  </si>
  <si>
    <t>Piasta Kołodzieja</t>
  </si>
  <si>
    <t>Białystok</t>
  </si>
  <si>
    <t>Kleosin</t>
  </si>
  <si>
    <t>Kielce</t>
  </si>
  <si>
    <t>osoba prawna</t>
  </si>
  <si>
    <t>Ostrowiec 
Świętokrzyski</t>
  </si>
  <si>
    <t>Malina</t>
  </si>
  <si>
    <t>Narcyz</t>
  </si>
  <si>
    <t>Skałka</t>
  </si>
  <si>
    <t>Społem</t>
  </si>
  <si>
    <t>Zacisze I</t>
  </si>
  <si>
    <t>Zacisze II</t>
  </si>
  <si>
    <t xml:space="preserve">
im. Żeromskiego</t>
  </si>
  <si>
    <t>Winnica I</t>
  </si>
  <si>
    <t>Róża</t>
  </si>
  <si>
    <t>Słupca</t>
  </si>
  <si>
    <t>Juliana Tuwima</t>
  </si>
  <si>
    <t>Rębiechowo</t>
  </si>
  <si>
    <t>Na Wzgórzu</t>
  </si>
  <si>
    <t>Morena</t>
  </si>
  <si>
    <t>Chłapowskiego</t>
  </si>
  <si>
    <t>Gdynia</t>
  </si>
  <si>
    <t>Sikorskiego</t>
  </si>
  <si>
    <t>PKP S.A.</t>
  </si>
  <si>
    <t>Kwiatkowskiego</t>
  </si>
  <si>
    <t>Słonecznik</t>
  </si>
  <si>
    <t>Bydgoszcz</t>
  </si>
  <si>
    <t>Pod Murowańcem</t>
  </si>
  <si>
    <t>Miurowaniec</t>
  </si>
  <si>
    <t>Cichy Kącik</t>
  </si>
  <si>
    <t>Kraków</t>
  </si>
  <si>
    <t>osoby fizyczne</t>
  </si>
  <si>
    <t>Krakus</t>
  </si>
  <si>
    <t>osoby fizyczne, osoba prawna</t>
  </si>
  <si>
    <t>Olsza</t>
  </si>
  <si>
    <t>Panorama</t>
  </si>
  <si>
    <t>Wiślana Dolina</t>
  </si>
  <si>
    <t>Kalina</t>
  </si>
  <si>
    <t>Wrzos</t>
  </si>
  <si>
    <t>Nowalijka II</t>
  </si>
  <si>
    <t>im. Lewińskiego</t>
  </si>
  <si>
    <t>Budostal-
Zjednoczenie</t>
  </si>
  <si>
    <t>Tamel</t>
  </si>
  <si>
    <t>Tarnów</t>
  </si>
  <si>
    <t>Kolejarz</t>
  </si>
  <si>
    <t>Nowy Sącz</t>
  </si>
  <si>
    <t>Węzła PKP</t>
  </si>
  <si>
    <t>Szarotka</t>
  </si>
  <si>
    <t>Zieleniewski II</t>
  </si>
  <si>
    <t>1954/1969</t>
  </si>
  <si>
    <t>Piast-Czyżyny</t>
  </si>
  <si>
    <t>Drożdżownia</t>
  </si>
  <si>
    <t>Nad Wątokiem</t>
  </si>
  <si>
    <t>Ogniotrwałe</t>
  </si>
  <si>
    <t>Skawina</t>
  </si>
  <si>
    <t>Przegorzały</t>
  </si>
  <si>
    <t>1968/1988</t>
  </si>
  <si>
    <t>Dąbie</t>
  </si>
  <si>
    <t>Grzegórzki</t>
  </si>
  <si>
    <t>Jarzynka</t>
  </si>
  <si>
    <t>Dobczyce</t>
  </si>
  <si>
    <t>związek wyznaniowy</t>
  </si>
  <si>
    <t>Krokus</t>
  </si>
  <si>
    <t>Nowy Targ</t>
  </si>
  <si>
    <t>Mistrzejowice I</t>
  </si>
  <si>
    <t>Mistrzejowice II</t>
  </si>
  <si>
    <t>Morawica</t>
  </si>
  <si>
    <t>Nad Dłubnią</t>
  </si>
  <si>
    <t>Pod Giewontem</t>
  </si>
  <si>
    <t>Kościelisko</t>
  </si>
  <si>
    <t>Wanda</t>
  </si>
  <si>
    <t>Trzykrotka</t>
  </si>
  <si>
    <t>Widok</t>
  </si>
  <si>
    <t>Zabłocie-Bagry</t>
  </si>
  <si>
    <t>Zielony Gaj</t>
  </si>
  <si>
    <t>Złoty Róg</t>
  </si>
  <si>
    <t>Zwierzyniec</t>
  </si>
  <si>
    <t>samorząd</t>
  </si>
  <si>
    <t>Malwa</t>
  </si>
  <si>
    <t>Pasternik</t>
  </si>
  <si>
    <t>Wielka Wieś</t>
  </si>
  <si>
    <t>Warszawa</t>
  </si>
  <si>
    <t>Rakowiec</t>
  </si>
  <si>
    <t>Waszyngtona</t>
  </si>
  <si>
    <t>M.Berezowskiej</t>
  </si>
  <si>
    <t>Pratulińska</t>
  </si>
  <si>
    <t>Sobieskiego</t>
  </si>
  <si>
    <t>Stolica</t>
  </si>
  <si>
    <t>Arkadia</t>
  </si>
  <si>
    <t>Rosa</t>
  </si>
  <si>
    <t>Augustówka I</t>
  </si>
  <si>
    <t>Idzikowskiego</t>
  </si>
  <si>
    <t>samorząd/dekret bieruta</t>
  </si>
  <si>
    <t>CPN</t>
  </si>
  <si>
    <t>Kinowa</t>
  </si>
  <si>
    <t>Jedność</t>
  </si>
  <si>
    <t>Uprawa-Budowlani</t>
  </si>
  <si>
    <t>Budowlani II</t>
  </si>
  <si>
    <t>Siekierki MHZ</t>
  </si>
  <si>
    <t>Zgoda</t>
  </si>
  <si>
    <t>WUZETEM Mazowsze</t>
  </si>
  <si>
    <t>Hutnik-Studio</t>
  </si>
  <si>
    <t>Energetyk</t>
  </si>
  <si>
    <t>Energomontaż</t>
  </si>
  <si>
    <t>Prasa</t>
  </si>
  <si>
    <t>Siekierki I</t>
  </si>
  <si>
    <t>Wodociągowiec</t>
  </si>
  <si>
    <t>Mechanizacja</t>
  </si>
  <si>
    <t>Imielińska</t>
  </si>
  <si>
    <t>Ogrodnik</t>
  </si>
  <si>
    <t>Spartański</t>
  </si>
  <si>
    <t>Latawiec-Emeryci</t>
  </si>
  <si>
    <t>Siekierki II</t>
  </si>
  <si>
    <t>Kępa Służewicka</t>
  </si>
  <si>
    <t>Obrońców Ochoty</t>
  </si>
  <si>
    <t>Tramwajarz</t>
  </si>
  <si>
    <t>Paluch Miejski</t>
  </si>
  <si>
    <t>osoby fizyczna</t>
  </si>
  <si>
    <t>Malborska</t>
  </si>
  <si>
    <t>samorząd, osoba fizyczna</t>
  </si>
  <si>
    <t>Augustówka II</t>
  </si>
  <si>
    <t xml:space="preserve">Wilanówka </t>
  </si>
  <si>
    <t>Wilga</t>
  </si>
  <si>
    <t>FSO Białołęka Dworska</t>
  </si>
  <si>
    <t>Sigma-Bartycka</t>
  </si>
  <si>
    <t>samorząd, inne</t>
  </si>
  <si>
    <t>Kaloria</t>
  </si>
  <si>
    <t>Drogowiec</t>
  </si>
  <si>
    <t>Dworzec Gdański</t>
  </si>
  <si>
    <t>Pod skarpą</t>
  </si>
  <si>
    <t>Syrena</t>
  </si>
  <si>
    <t>Warszawianka</t>
  </si>
  <si>
    <t>Klaudyny</t>
  </si>
  <si>
    <t>Jutrzenka</t>
  </si>
  <si>
    <t>Zelmot</t>
  </si>
  <si>
    <t>Leśnicy</t>
  </si>
  <si>
    <t>Dalia</t>
  </si>
  <si>
    <t>Radom</t>
  </si>
  <si>
    <t>Osoba fizyczna</t>
  </si>
  <si>
    <t>Sierakowo</t>
  </si>
  <si>
    <t>Raciąż</t>
  </si>
  <si>
    <t>Stokrotka</t>
  </si>
  <si>
    <t>Bilonik</t>
  </si>
  <si>
    <t>Żwirki i Wigury II</t>
  </si>
  <si>
    <t>2 Armii WP</t>
  </si>
  <si>
    <t>im. MC Skłodowskiej</t>
  </si>
  <si>
    <t>im.J.Łukaszewicza</t>
  </si>
  <si>
    <t>im.23 Lutego</t>
  </si>
  <si>
    <t>im.H.Dąbrowskiego</t>
  </si>
  <si>
    <t>Wagowo</t>
  </si>
  <si>
    <t>im.I.Switały</t>
  </si>
  <si>
    <t>Szamotuły</t>
  </si>
  <si>
    <t>Mosina</t>
  </si>
  <si>
    <t>Sielanka</t>
  </si>
  <si>
    <t>Bytom</t>
  </si>
  <si>
    <t>Bieruń</t>
  </si>
  <si>
    <t>Relaks</t>
  </si>
  <si>
    <t>Tychy</t>
  </si>
  <si>
    <t>Nad Kłodnicą</t>
  </si>
  <si>
    <t>Gliwice</t>
  </si>
  <si>
    <t xml:space="preserve">Stokrotka </t>
  </si>
  <si>
    <t>Mysłowice</t>
  </si>
  <si>
    <t>Pod Topolami</t>
  </si>
  <si>
    <t>Toruń</t>
  </si>
  <si>
    <t>Elana</t>
  </si>
  <si>
    <t>Zamość</t>
  </si>
  <si>
    <t xml:space="preserve">Węglinek </t>
  </si>
  <si>
    <t>Ikar</t>
  </si>
  <si>
    <t>Świdnik</t>
  </si>
  <si>
    <t xml:space="preserve">Pionier </t>
  </si>
  <si>
    <t>Tulipan</t>
  </si>
  <si>
    <t xml:space="preserve">Lublin </t>
  </si>
  <si>
    <t>Sad</t>
  </si>
  <si>
    <t>Piastowski</t>
  </si>
  <si>
    <t>Elmont</t>
  </si>
  <si>
    <t>Stary Gaj</t>
  </si>
  <si>
    <t>Łącznościowiec</t>
  </si>
  <si>
    <t>Milejów</t>
  </si>
  <si>
    <t xml:space="preserve">Hutnik II </t>
  </si>
  <si>
    <t xml:space="preserve">Jarosław </t>
  </si>
  <si>
    <t xml:space="preserve">Raj </t>
  </si>
  <si>
    <t>Gorzyce</t>
  </si>
  <si>
    <t>Nasz Gaj</t>
  </si>
  <si>
    <t>Rzeszów</t>
  </si>
  <si>
    <t xml:space="preserve">Kabanos </t>
  </si>
  <si>
    <t>Osoba fizyczna, osoba prawna</t>
  </si>
  <si>
    <t>Łódź</t>
  </si>
  <si>
    <t>Ariadna</t>
  </si>
  <si>
    <t>inne (Uniwersytet Przyrodniczy)</t>
  </si>
  <si>
    <t>inne (ZUS)</t>
  </si>
  <si>
    <t>Camping</t>
  </si>
  <si>
    <t>Wichrowa</t>
  </si>
  <si>
    <t>Gaj</t>
  </si>
  <si>
    <t>Mostostal</t>
  </si>
  <si>
    <t>Pomet</t>
  </si>
  <si>
    <t>WagowoII</t>
  </si>
  <si>
    <t>Pod Lasem</t>
  </si>
  <si>
    <t>Złotowska II</t>
  </si>
  <si>
    <t>przygotował WGG</t>
  </si>
  <si>
    <t>Osiedle Centrum</t>
  </si>
  <si>
    <t>Sokółka</t>
  </si>
  <si>
    <t>Tysiąclecia Państwa Polskiego</t>
  </si>
  <si>
    <t>Mońki</t>
  </si>
  <si>
    <t>Warmińsko-Mazurski</t>
  </si>
  <si>
    <t>Nowość</t>
  </si>
  <si>
    <t xml:space="preserve">Dąbrówno  </t>
  </si>
  <si>
    <t>inne (zwiazek kółek rolniczych)</t>
  </si>
  <si>
    <t xml:space="preserve">Warszawa, dnia 25.06.14 r. </t>
  </si>
  <si>
    <t>Wojskowa Agencja Mieszkaniowa</t>
  </si>
  <si>
    <t>inne(Nadleśnictwo)</t>
  </si>
  <si>
    <t>Zestawienie rodzinnych ogrodów działkowych objętych roszczeniami, które są realizowane na drodze sądowej lub administracyjnej  według stanu na dzień 30.04.14 r.</t>
  </si>
  <si>
    <t>Roszczeń do gruntów ROD, które są realizowane na drodze sądowej lub administracyjnej nie ma na terenie OZ PZD w Elblągu, Gorzowie Wlkp., Koszalinie, Legnicy, Opolskiego, Pile, Słupsku, Sudeckiego, Szczecinie, Wrocławiu i Zielonej Górze</t>
  </si>
  <si>
    <t>Kombatant</t>
  </si>
  <si>
    <t>TABELA 1</t>
  </si>
  <si>
    <t>powierzchnia (ha)</t>
  </si>
  <si>
    <t>powierzchnia objęta roszczeniem (ha)</t>
  </si>
  <si>
    <t>RAZEM</t>
  </si>
  <si>
    <t>Liczba ROD - 163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</si>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</sst>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52" applyFont="1" applyFill="1" applyBorder="1" applyAlignment="1">
      <alignment horizontal="center"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3" fillId="0" borderId="11" xfId="51" applyNumberFormat="1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164" fontId="55" fillId="0" borderId="12" xfId="0" applyNumberFormat="1" applyFont="1" applyBorder="1" applyAlignment="1">
      <alignment horizontal="center" vertical="center" wrapText="1"/>
    </xf>
    <xf numFmtId="164" fontId="55" fillId="0" borderId="14" xfId="0" applyNumberFormat="1" applyFont="1" applyBorder="1" applyAlignment="1">
      <alignment horizontal="center" vertical="center" wrapText="1"/>
    </xf>
    <xf numFmtId="164" fontId="56" fillId="0" borderId="11" xfId="0" applyNumberFormat="1" applyFont="1" applyFill="1" applyBorder="1" applyAlignment="1">
      <alignment horizontal="center" vertical="center" wrapText="1"/>
    </xf>
    <xf numFmtId="164" fontId="22" fillId="0" borderId="11" xfId="51" applyNumberFormat="1" applyFont="1" applyFill="1" applyBorder="1" applyAlignment="1">
      <alignment horizontal="center" vertical="center" wrapText="1"/>
      <protection/>
    </xf>
    <xf numFmtId="164" fontId="55" fillId="0" borderId="11" xfId="52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164" fontId="57" fillId="0" borderId="12" xfId="0" applyNumberFormat="1" applyFont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57" fillId="0" borderId="13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57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164" fontId="58" fillId="0" borderId="13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64" fontId="55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" fontId="57" fillId="0" borderId="12" xfId="0" applyNumberFormat="1" applyFont="1" applyBorder="1" applyAlignment="1">
      <alignment horizontal="center" vertical="center" wrapText="1"/>
    </xf>
    <xf numFmtId="1" fontId="55" fillId="0" borderId="12" xfId="0" applyNumberFormat="1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55" fillId="0" borderId="12" xfId="0" applyNumberFormat="1" applyFont="1" applyFill="1" applyBorder="1" applyAlignment="1">
      <alignment horizontal="center" vertical="center" wrapText="1"/>
    </xf>
    <xf numFmtId="1" fontId="57" fillId="0" borderId="13" xfId="0" applyNumberFormat="1" applyFont="1" applyFill="1" applyBorder="1" applyAlignment="1">
      <alignment horizontal="center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1" fontId="22" fillId="0" borderId="11" xfId="51" applyNumberFormat="1" applyFont="1" applyFill="1" applyBorder="1" applyAlignment="1">
      <alignment horizontal="center" vertical="center" wrapText="1"/>
      <protection/>
    </xf>
    <xf numFmtId="1" fontId="55" fillId="0" borderId="11" xfId="52" applyNumberFormat="1" applyFont="1" applyFill="1" applyBorder="1" applyAlignment="1">
      <alignment horizontal="center" vertical="center" wrapText="1"/>
      <protection/>
    </xf>
    <xf numFmtId="1" fontId="25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59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64" fontId="55" fillId="31" borderId="14" xfId="0" applyNumberFormat="1" applyFont="1" applyFill="1" applyBorder="1" applyAlignment="1">
      <alignment horizontal="center" vertical="center" wrapText="1"/>
    </xf>
    <xf numFmtId="0" fontId="55" fillId="31" borderId="14" xfId="0" applyFont="1" applyFill="1" applyBorder="1" applyAlignment="1">
      <alignment horizontal="center" vertical="center" wrapText="1"/>
    </xf>
    <xf numFmtId="164" fontId="63" fillId="31" borderId="11" xfId="0" applyNumberFormat="1" applyFont="1" applyFill="1" applyBorder="1" applyAlignment="1">
      <alignment horizontal="center" vertical="center" wrapText="1"/>
    </xf>
    <xf numFmtId="1" fontId="63" fillId="31" borderId="11" xfId="0" applyNumberFormat="1" applyFont="1" applyFill="1" applyBorder="1" applyAlignment="1">
      <alignment horizontal="center" vertical="center" wrapText="1"/>
    </xf>
    <xf numFmtId="0" fontId="63" fillId="31" borderId="11" xfId="0" applyFont="1" applyFill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0" fontId="63" fillId="31" borderId="16" xfId="0" applyFont="1" applyFill="1" applyBorder="1" applyAlignment="1">
      <alignment vertical="center" wrapText="1"/>
    </xf>
    <xf numFmtId="0" fontId="63" fillId="31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63" fillId="31" borderId="11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18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right" vertical="center" wrapText="1"/>
    </xf>
    <xf numFmtId="0" fontId="65" fillId="0" borderId="16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352425</xdr:colOff>
      <xdr:row>5</xdr:row>
      <xdr:rowOff>9525</xdr:rowOff>
    </xdr:from>
    <xdr:ext cx="333375" cy="895350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13906500" y="2438400"/>
          <a:ext cx="3333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276225</xdr:colOff>
      <xdr:row>7</xdr:row>
      <xdr:rowOff>76200</xdr:rowOff>
    </xdr:from>
    <xdr:ext cx="790575" cy="847725"/>
    <xdr:sp fLocksText="0">
      <xdr:nvSpPr>
        <xdr:cNvPr id="2" name="Text Box 2"/>
        <xdr:cNvSpPr txBox="1">
          <a:spLocks noChangeArrowheads="1"/>
        </xdr:cNvSpPr>
      </xdr:nvSpPr>
      <xdr:spPr>
        <a:xfrm>
          <a:off x="13220700" y="3609975"/>
          <a:ext cx="7905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2"/>
  <sheetViews>
    <sheetView tabSelected="1" zoomScale="84" zoomScaleNormal="84" zoomScalePageLayoutView="0" workbookViewId="0" topLeftCell="A1">
      <pane xSplit="8" ySplit="6" topLeftCell="I182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93" sqref="A193:K193"/>
    </sheetView>
  </sheetViews>
  <sheetFormatPr defaultColWidth="9.140625" defaultRowHeight="15"/>
  <cols>
    <col min="1" max="1" width="5.421875" style="1" customWidth="1"/>
    <col min="2" max="2" width="20.140625" style="2" customWidth="1"/>
    <col min="3" max="3" width="5.8515625" style="1" customWidth="1"/>
    <col min="4" max="4" width="25.7109375" style="1" customWidth="1"/>
    <col min="5" max="5" width="24.8515625" style="1" customWidth="1"/>
    <col min="6" max="6" width="11.7109375" style="1" customWidth="1"/>
    <col min="7" max="7" width="13.00390625" style="42" customWidth="1"/>
    <col min="8" max="8" width="12.57421875" style="1" customWidth="1"/>
    <col min="9" max="9" width="13.8515625" style="42" customWidth="1"/>
    <col min="10" max="10" width="12.8515625" style="102" customWidth="1"/>
    <col min="11" max="11" width="20.7109375" style="1" customWidth="1"/>
    <col min="12" max="16384" width="9.140625" style="1" customWidth="1"/>
  </cols>
  <sheetData>
    <row r="1" spans="1:11" ht="28.5" customHeight="1">
      <c r="A1" s="142" t="s">
        <v>244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59.25" customHeight="1">
      <c r="A2" s="145" t="s">
        <v>241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>
      <c r="A3" s="144" t="s">
        <v>0</v>
      </c>
      <c r="B3" s="144" t="s">
        <v>1</v>
      </c>
      <c r="C3" s="144" t="s">
        <v>2</v>
      </c>
      <c r="D3" s="144"/>
      <c r="E3" s="144"/>
      <c r="F3" s="144"/>
      <c r="G3" s="144"/>
      <c r="H3" s="144"/>
      <c r="I3" s="144"/>
      <c r="J3" s="144"/>
      <c r="K3" s="144"/>
    </row>
    <row r="4" spans="1:11" ht="15.75" customHeight="1">
      <c r="A4" s="144"/>
      <c r="B4" s="144"/>
      <c r="C4" s="144" t="s">
        <v>0</v>
      </c>
      <c r="D4" s="144" t="s">
        <v>3</v>
      </c>
      <c r="E4" s="144" t="s">
        <v>5</v>
      </c>
      <c r="F4" s="144" t="s">
        <v>4</v>
      </c>
      <c r="G4" s="146" t="s">
        <v>245</v>
      </c>
      <c r="H4" s="144" t="s">
        <v>6</v>
      </c>
      <c r="I4" s="144" t="s">
        <v>15</v>
      </c>
      <c r="J4" s="144"/>
      <c r="K4" s="144" t="s">
        <v>8</v>
      </c>
    </row>
    <row r="5" spans="1:11" ht="72.75" customHeight="1">
      <c r="A5" s="144"/>
      <c r="B5" s="144"/>
      <c r="C5" s="139"/>
      <c r="D5" s="139"/>
      <c r="E5" s="139"/>
      <c r="F5" s="139"/>
      <c r="G5" s="147"/>
      <c r="H5" s="139"/>
      <c r="I5" s="112" t="s">
        <v>246</v>
      </c>
      <c r="J5" s="82" t="s">
        <v>7</v>
      </c>
      <c r="K5" s="139"/>
    </row>
    <row r="6" spans="1:11" ht="50.25" customHeight="1">
      <c r="A6" s="132">
        <v>1</v>
      </c>
      <c r="B6" s="139" t="s">
        <v>16</v>
      </c>
      <c r="C6" s="14">
        <v>1</v>
      </c>
      <c r="D6" s="14" t="s">
        <v>56</v>
      </c>
      <c r="E6" s="14" t="s">
        <v>57</v>
      </c>
      <c r="F6" s="14">
        <v>1980</v>
      </c>
      <c r="G6" s="33">
        <v>7.7277</v>
      </c>
      <c r="H6" s="14">
        <v>212</v>
      </c>
      <c r="I6" s="33">
        <v>7.7277</v>
      </c>
      <c r="J6" s="83">
        <v>212</v>
      </c>
      <c r="K6" s="14" t="s">
        <v>35</v>
      </c>
    </row>
    <row r="7" spans="1:11" ht="36.75" customHeight="1">
      <c r="A7" s="133"/>
      <c r="B7" s="140"/>
      <c r="C7" s="14">
        <v>2</v>
      </c>
      <c r="D7" s="14" t="s">
        <v>58</v>
      </c>
      <c r="E7" s="14" t="s">
        <v>59</v>
      </c>
      <c r="F7" s="14">
        <v>1981</v>
      </c>
      <c r="G7" s="33">
        <v>7.43</v>
      </c>
      <c r="H7" s="14">
        <v>168</v>
      </c>
      <c r="I7" s="33">
        <v>2.6029</v>
      </c>
      <c r="J7" s="83">
        <v>36</v>
      </c>
      <c r="K7" s="14" t="s">
        <v>25</v>
      </c>
    </row>
    <row r="8" spans="1:11" s="2" customFormat="1" ht="25.5" customHeight="1">
      <c r="A8" s="134"/>
      <c r="B8" s="141"/>
      <c r="C8" s="121" t="s">
        <v>247</v>
      </c>
      <c r="D8" s="122"/>
      <c r="E8" s="122"/>
      <c r="F8" s="123"/>
      <c r="G8" s="44">
        <f>SUM(G6:G7)</f>
        <v>15.157699999999998</v>
      </c>
      <c r="H8" s="24">
        <f>SUM(H6:H7)</f>
        <v>380</v>
      </c>
      <c r="I8" s="104">
        <f>SUM(I6:I7)</f>
        <v>10.3306</v>
      </c>
      <c r="J8" s="84">
        <f>SUM(J6:J7)</f>
        <v>248</v>
      </c>
      <c r="K8" s="24"/>
    </row>
    <row r="9" spans="1:11" ht="27.75" customHeight="1">
      <c r="A9" s="152">
        <v>2</v>
      </c>
      <c r="B9" s="144" t="s">
        <v>9</v>
      </c>
      <c r="C9" s="25">
        <v>1</v>
      </c>
      <c r="D9" s="25" t="s">
        <v>24</v>
      </c>
      <c r="E9" s="25" t="s">
        <v>9</v>
      </c>
      <c r="F9" s="25">
        <v>1954</v>
      </c>
      <c r="G9" s="34">
        <v>4.42</v>
      </c>
      <c r="H9" s="25">
        <v>97</v>
      </c>
      <c r="I9" s="36">
        <v>0.6084</v>
      </c>
      <c r="J9" s="85">
        <v>12</v>
      </c>
      <c r="K9" s="15" t="s">
        <v>25</v>
      </c>
    </row>
    <row r="10" spans="1:11" ht="30.75" customHeight="1">
      <c r="A10" s="152"/>
      <c r="B10" s="144"/>
      <c r="C10" s="25">
        <v>2</v>
      </c>
      <c r="D10" s="25" t="s">
        <v>26</v>
      </c>
      <c r="E10" s="25" t="s">
        <v>9</v>
      </c>
      <c r="F10" s="25">
        <v>1933</v>
      </c>
      <c r="G10" s="34">
        <v>18.0005</v>
      </c>
      <c r="H10" s="25">
        <v>439</v>
      </c>
      <c r="I10" s="36">
        <v>0.1232</v>
      </c>
      <c r="J10" s="85">
        <v>3</v>
      </c>
      <c r="K10" s="15" t="s">
        <v>25</v>
      </c>
    </row>
    <row r="11" spans="1:11" ht="25.5" customHeight="1">
      <c r="A11" s="152"/>
      <c r="B11" s="144"/>
      <c r="C11" s="25">
        <v>3</v>
      </c>
      <c r="D11" s="25" t="s">
        <v>27</v>
      </c>
      <c r="E11" s="25" t="s">
        <v>9</v>
      </c>
      <c r="F11" s="25">
        <v>1979</v>
      </c>
      <c r="G11" s="34">
        <v>6.6245</v>
      </c>
      <c r="H11" s="25">
        <v>168</v>
      </c>
      <c r="I11" s="36">
        <v>0.0506</v>
      </c>
      <c r="J11" s="85">
        <v>0</v>
      </c>
      <c r="K11" s="15" t="s">
        <v>25</v>
      </c>
    </row>
    <row r="12" spans="1:11" ht="32.25" customHeight="1">
      <c r="A12" s="152"/>
      <c r="B12" s="144"/>
      <c r="C12" s="25">
        <v>4</v>
      </c>
      <c r="D12" s="25" t="s">
        <v>28</v>
      </c>
      <c r="E12" s="25" t="s">
        <v>9</v>
      </c>
      <c r="F12" s="25">
        <v>1979</v>
      </c>
      <c r="G12" s="34">
        <v>43.5524</v>
      </c>
      <c r="H12" s="25">
        <v>565</v>
      </c>
      <c r="I12" s="36">
        <v>5.371</v>
      </c>
      <c r="J12" s="85">
        <v>26</v>
      </c>
      <c r="K12" s="15" t="s">
        <v>25</v>
      </c>
    </row>
    <row r="13" spans="1:11" s="2" customFormat="1" ht="25.5" customHeight="1">
      <c r="A13" s="152"/>
      <c r="B13" s="144"/>
      <c r="C13" s="121" t="s">
        <v>247</v>
      </c>
      <c r="D13" s="122"/>
      <c r="E13" s="122"/>
      <c r="F13" s="123"/>
      <c r="G13" s="43">
        <f>SUM(G9:G12)</f>
        <v>72.5974</v>
      </c>
      <c r="H13" s="26">
        <f>SUM(H9:H12)</f>
        <v>1269</v>
      </c>
      <c r="I13" s="105">
        <f>SUM(I9:I12)</f>
        <v>6.1532</v>
      </c>
      <c r="J13" s="82">
        <f>SUM(J9:J12)</f>
        <v>41</v>
      </c>
      <c r="K13" s="26"/>
    </row>
    <row r="14" spans="1:11" s="5" customFormat="1" ht="25.5" customHeight="1">
      <c r="A14" s="150">
        <v>3</v>
      </c>
      <c r="B14" s="151" t="s">
        <v>10</v>
      </c>
      <c r="C14" s="15">
        <v>1</v>
      </c>
      <c r="D14" s="15" t="s">
        <v>48</v>
      </c>
      <c r="E14" s="15" t="s">
        <v>10</v>
      </c>
      <c r="F14" s="15">
        <v>1982</v>
      </c>
      <c r="G14" s="36">
        <v>48.2234</v>
      </c>
      <c r="H14" s="15">
        <v>1131</v>
      </c>
      <c r="I14" s="36">
        <v>6.8008</v>
      </c>
      <c r="J14" s="85">
        <v>120</v>
      </c>
      <c r="K14" s="15" t="s">
        <v>25</v>
      </c>
    </row>
    <row r="15" spans="1:15" s="5" customFormat="1" ht="25.5" customHeight="1">
      <c r="A15" s="150"/>
      <c r="B15" s="151"/>
      <c r="C15" s="15">
        <v>2</v>
      </c>
      <c r="D15" s="15" t="s">
        <v>49</v>
      </c>
      <c r="E15" s="15" t="s">
        <v>10</v>
      </c>
      <c r="F15" s="15">
        <v>1978</v>
      </c>
      <c r="G15" s="36">
        <v>5.0041</v>
      </c>
      <c r="H15" s="15">
        <v>138</v>
      </c>
      <c r="I15" s="36">
        <v>0.947</v>
      </c>
      <c r="J15" s="85">
        <v>30</v>
      </c>
      <c r="K15" s="15" t="s">
        <v>25</v>
      </c>
      <c r="N15" s="6"/>
      <c r="O15" s="6"/>
    </row>
    <row r="16" spans="1:15" s="5" customFormat="1" ht="25.5" customHeight="1">
      <c r="A16" s="150"/>
      <c r="B16" s="151"/>
      <c r="C16" s="15">
        <v>3</v>
      </c>
      <c r="D16" s="15" t="s">
        <v>50</v>
      </c>
      <c r="E16" s="15" t="s">
        <v>10</v>
      </c>
      <c r="F16" s="15">
        <v>1978</v>
      </c>
      <c r="G16" s="36">
        <v>5.0511</v>
      </c>
      <c r="H16" s="15">
        <v>141</v>
      </c>
      <c r="I16" s="36">
        <v>0.0432</v>
      </c>
      <c r="J16" s="85">
        <v>0</v>
      </c>
      <c r="K16" s="15" t="s">
        <v>25</v>
      </c>
      <c r="N16" s="6"/>
      <c r="O16" s="6"/>
    </row>
    <row r="17" spans="1:15" s="5" customFormat="1" ht="25.5" customHeight="1">
      <c r="A17" s="150"/>
      <c r="B17" s="151"/>
      <c r="C17" s="15">
        <v>4</v>
      </c>
      <c r="D17" s="15" t="s">
        <v>51</v>
      </c>
      <c r="E17" s="15" t="s">
        <v>52</v>
      </c>
      <c r="F17" s="15">
        <v>1984</v>
      </c>
      <c r="G17" s="36">
        <v>1.972</v>
      </c>
      <c r="H17" s="15">
        <v>74</v>
      </c>
      <c r="I17" s="36">
        <v>1.972</v>
      </c>
      <c r="J17" s="85">
        <v>74</v>
      </c>
      <c r="K17" s="15" t="s">
        <v>25</v>
      </c>
      <c r="N17" s="6"/>
      <c r="O17" s="6"/>
    </row>
    <row r="18" spans="1:15" s="5" customFormat="1" ht="25.5" customHeight="1">
      <c r="A18" s="150"/>
      <c r="B18" s="151"/>
      <c r="C18" s="15">
        <v>5</v>
      </c>
      <c r="D18" s="15" t="s">
        <v>53</v>
      </c>
      <c r="E18" s="15" t="s">
        <v>52</v>
      </c>
      <c r="F18" s="15">
        <v>1975</v>
      </c>
      <c r="G18" s="36">
        <v>10.98</v>
      </c>
      <c r="H18" s="15">
        <v>278</v>
      </c>
      <c r="I18" s="36">
        <v>0.7818</v>
      </c>
      <c r="J18" s="85">
        <v>30</v>
      </c>
      <c r="K18" s="15" t="s">
        <v>25</v>
      </c>
      <c r="N18" s="6"/>
      <c r="O18" s="6"/>
    </row>
    <row r="19" spans="1:11" s="5" customFormat="1" ht="30" customHeight="1">
      <c r="A19" s="150"/>
      <c r="B19" s="151"/>
      <c r="C19" s="15">
        <v>6</v>
      </c>
      <c r="D19" s="15" t="s">
        <v>55</v>
      </c>
      <c r="E19" s="15" t="s">
        <v>52</v>
      </c>
      <c r="F19" s="15">
        <v>1977</v>
      </c>
      <c r="G19" s="36">
        <v>29.3201</v>
      </c>
      <c r="H19" s="15">
        <v>828</v>
      </c>
      <c r="I19" s="36">
        <v>0.0756</v>
      </c>
      <c r="J19" s="85">
        <v>3</v>
      </c>
      <c r="K19" s="15" t="s">
        <v>25</v>
      </c>
    </row>
    <row r="20" spans="1:11" s="63" customFormat="1" ht="25.5" customHeight="1">
      <c r="A20" s="150"/>
      <c r="B20" s="151"/>
      <c r="C20" s="121" t="s">
        <v>247</v>
      </c>
      <c r="D20" s="122"/>
      <c r="E20" s="122"/>
      <c r="F20" s="123"/>
      <c r="G20" s="51">
        <f>SUM(G14:G19)</f>
        <v>100.55069999999999</v>
      </c>
      <c r="H20" s="75">
        <f>SUM(H14:H19)</f>
        <v>2590</v>
      </c>
      <c r="I20" s="51">
        <f>SUM(I14:I19)</f>
        <v>10.6204</v>
      </c>
      <c r="J20" s="86">
        <f>SUM(J14:J19)</f>
        <v>257</v>
      </c>
      <c r="K20" s="75"/>
    </row>
    <row r="21" spans="1:11" ht="44.25" customHeight="1">
      <c r="A21" s="152">
        <v>4</v>
      </c>
      <c r="B21" s="121" t="s">
        <v>11</v>
      </c>
      <c r="C21" s="25">
        <v>1</v>
      </c>
      <c r="D21" s="25" t="s">
        <v>45</v>
      </c>
      <c r="E21" s="25" t="s">
        <v>46</v>
      </c>
      <c r="F21" s="25">
        <v>1972</v>
      </c>
      <c r="G21" s="34">
        <v>16.2368</v>
      </c>
      <c r="H21" s="25">
        <v>414</v>
      </c>
      <c r="I21" s="36">
        <v>1.2565</v>
      </c>
      <c r="J21" s="85">
        <v>32</v>
      </c>
      <c r="K21" s="15" t="s">
        <v>25</v>
      </c>
    </row>
    <row r="22" spans="1:11" ht="37.5" customHeight="1">
      <c r="A22" s="152"/>
      <c r="B22" s="121"/>
      <c r="C22" s="25">
        <v>2</v>
      </c>
      <c r="D22" s="25" t="s">
        <v>47</v>
      </c>
      <c r="E22" s="25" t="s">
        <v>11</v>
      </c>
      <c r="F22" s="25">
        <v>1950</v>
      </c>
      <c r="G22" s="34">
        <v>0.5258</v>
      </c>
      <c r="H22" s="25">
        <v>25</v>
      </c>
      <c r="I22" s="36">
        <v>0.5258</v>
      </c>
      <c r="J22" s="85">
        <v>25</v>
      </c>
      <c r="K22" s="15" t="s">
        <v>35</v>
      </c>
    </row>
    <row r="23" spans="1:11" s="2" customFormat="1" ht="25.5" customHeight="1">
      <c r="A23" s="152"/>
      <c r="B23" s="144"/>
      <c r="C23" s="121" t="s">
        <v>247</v>
      </c>
      <c r="D23" s="122"/>
      <c r="E23" s="122"/>
      <c r="F23" s="123"/>
      <c r="G23" s="45">
        <f>SUM(G21:G22)</f>
        <v>16.7626</v>
      </c>
      <c r="H23" s="28">
        <f>SUM(H21:H22)</f>
        <v>439</v>
      </c>
      <c r="I23" s="45">
        <f>SUM(I21:I22)</f>
        <v>1.7823</v>
      </c>
      <c r="J23" s="87">
        <f>SUM(J21:J22)</f>
        <v>57</v>
      </c>
      <c r="K23" s="28"/>
    </row>
    <row r="24" spans="1:13" s="2" customFormat="1" ht="46.5" customHeight="1">
      <c r="A24" s="132">
        <v>5</v>
      </c>
      <c r="B24" s="153" t="s">
        <v>12</v>
      </c>
      <c r="C24" s="23">
        <v>1</v>
      </c>
      <c r="D24" s="23" t="s">
        <v>75</v>
      </c>
      <c r="E24" s="23" t="s">
        <v>196</v>
      </c>
      <c r="F24" s="23">
        <v>1966</v>
      </c>
      <c r="G24" s="37">
        <v>3.39</v>
      </c>
      <c r="H24" s="23">
        <v>90</v>
      </c>
      <c r="I24" s="37">
        <v>3.39</v>
      </c>
      <c r="J24" s="88">
        <v>90</v>
      </c>
      <c r="K24" s="23" t="s">
        <v>54</v>
      </c>
      <c r="L24" s="1"/>
      <c r="M24" s="1"/>
    </row>
    <row r="25" spans="1:13" s="2" customFormat="1" ht="47.25" customHeight="1">
      <c r="A25" s="156"/>
      <c r="B25" s="154"/>
      <c r="C25" s="21">
        <v>2</v>
      </c>
      <c r="D25" s="21" t="s">
        <v>197</v>
      </c>
      <c r="E25" s="21" t="s">
        <v>12</v>
      </c>
      <c r="F25" s="21">
        <v>1978</v>
      </c>
      <c r="G25" s="35">
        <v>27.69</v>
      </c>
      <c r="H25" s="21">
        <v>239</v>
      </c>
      <c r="I25" s="37">
        <v>0.6344</v>
      </c>
      <c r="J25" s="88">
        <v>14</v>
      </c>
      <c r="K25" s="23" t="s">
        <v>62</v>
      </c>
      <c r="L25" s="1"/>
      <c r="M25" s="1"/>
    </row>
    <row r="26" spans="1:13" s="2" customFormat="1" ht="36" customHeight="1">
      <c r="A26" s="156"/>
      <c r="B26" s="154"/>
      <c r="C26" s="25">
        <v>3</v>
      </c>
      <c r="D26" s="25" t="s">
        <v>198</v>
      </c>
      <c r="E26" s="25" t="s">
        <v>199</v>
      </c>
      <c r="F26" s="25">
        <v>1980</v>
      </c>
      <c r="G26" s="34">
        <v>8.7058</v>
      </c>
      <c r="H26" s="25">
        <v>239</v>
      </c>
      <c r="I26" s="34">
        <v>0.9807</v>
      </c>
      <c r="J26" s="89">
        <v>30</v>
      </c>
      <c r="K26" s="25" t="s">
        <v>62</v>
      </c>
      <c r="L26" s="1"/>
      <c r="M26" s="1"/>
    </row>
    <row r="27" spans="1:13" s="2" customFormat="1" ht="36.75" customHeight="1">
      <c r="A27" s="156"/>
      <c r="B27" s="154"/>
      <c r="C27" s="25">
        <v>4</v>
      </c>
      <c r="D27" s="25" t="s">
        <v>200</v>
      </c>
      <c r="E27" s="25" t="s">
        <v>12</v>
      </c>
      <c r="F27" s="25">
        <v>1953</v>
      </c>
      <c r="G27" s="34">
        <v>8.1998</v>
      </c>
      <c r="H27" s="25">
        <v>253</v>
      </c>
      <c r="I27" s="34">
        <v>0.1271</v>
      </c>
      <c r="J27" s="89">
        <v>4</v>
      </c>
      <c r="K27" s="25" t="s">
        <v>62</v>
      </c>
      <c r="L27" s="1"/>
      <c r="M27" s="1"/>
    </row>
    <row r="28" spans="1:86" s="12" customFormat="1" ht="25.5" customHeight="1">
      <c r="A28" s="156"/>
      <c r="B28" s="154"/>
      <c r="C28" s="25">
        <v>5</v>
      </c>
      <c r="D28" s="25" t="s">
        <v>201</v>
      </c>
      <c r="E28" s="25" t="s">
        <v>202</v>
      </c>
      <c r="F28" s="25">
        <v>1980</v>
      </c>
      <c r="G28" s="34">
        <v>5.5225</v>
      </c>
      <c r="H28" s="25">
        <v>102</v>
      </c>
      <c r="I28" s="34">
        <v>0.7723</v>
      </c>
      <c r="J28" s="89">
        <v>11</v>
      </c>
      <c r="K28" s="25" t="s">
        <v>62</v>
      </c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12" customFormat="1" ht="36.75" customHeight="1">
      <c r="A29" s="156"/>
      <c r="B29" s="154"/>
      <c r="C29" s="25">
        <v>6</v>
      </c>
      <c r="D29" s="25" t="s">
        <v>203</v>
      </c>
      <c r="E29" s="25" t="s">
        <v>208</v>
      </c>
      <c r="F29" s="25">
        <v>1983</v>
      </c>
      <c r="G29" s="34">
        <v>9.65</v>
      </c>
      <c r="H29" s="25">
        <v>158</v>
      </c>
      <c r="I29" s="34">
        <v>0.22</v>
      </c>
      <c r="J29" s="89">
        <v>6</v>
      </c>
      <c r="K29" s="25" t="s">
        <v>62</v>
      </c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13" s="2" customFormat="1" ht="37.5" customHeight="1">
      <c r="A30" s="156"/>
      <c r="B30" s="154"/>
      <c r="C30" s="22">
        <v>7</v>
      </c>
      <c r="D30" s="22" t="s">
        <v>204</v>
      </c>
      <c r="E30" s="22" t="s">
        <v>12</v>
      </c>
      <c r="F30" s="22">
        <v>1982</v>
      </c>
      <c r="G30" s="107">
        <v>2.34</v>
      </c>
      <c r="H30" s="108">
        <v>94</v>
      </c>
      <c r="I30" s="37">
        <v>2.72</v>
      </c>
      <c r="J30" s="88">
        <v>100</v>
      </c>
      <c r="K30" s="23" t="s">
        <v>62</v>
      </c>
      <c r="L30" s="1"/>
      <c r="M30" s="1"/>
    </row>
    <row r="31" spans="1:13" s="2" customFormat="1" ht="33" customHeight="1">
      <c r="A31" s="156"/>
      <c r="B31" s="154"/>
      <c r="C31" s="21">
        <v>8</v>
      </c>
      <c r="D31" s="21" t="s">
        <v>205</v>
      </c>
      <c r="E31" s="25" t="s">
        <v>12</v>
      </c>
      <c r="F31" s="25">
        <v>1984</v>
      </c>
      <c r="G31" s="34">
        <v>2.7853</v>
      </c>
      <c r="H31" s="25">
        <v>79</v>
      </c>
      <c r="I31" s="34">
        <v>1.673</v>
      </c>
      <c r="J31" s="89">
        <v>71</v>
      </c>
      <c r="K31" s="23" t="s">
        <v>62</v>
      </c>
      <c r="L31" s="1"/>
      <c r="M31" s="1"/>
    </row>
    <row r="32" spans="1:13" s="2" customFormat="1" ht="33" customHeight="1">
      <c r="A32" s="156"/>
      <c r="B32" s="154"/>
      <c r="C32" s="25">
        <v>9</v>
      </c>
      <c r="D32" s="25" t="s">
        <v>206</v>
      </c>
      <c r="E32" s="23" t="s">
        <v>12</v>
      </c>
      <c r="F32" s="23">
        <v>1979</v>
      </c>
      <c r="G32" s="37">
        <v>11.21</v>
      </c>
      <c r="H32" s="23">
        <v>312</v>
      </c>
      <c r="I32" s="37">
        <v>0.45</v>
      </c>
      <c r="J32" s="88">
        <v>0</v>
      </c>
      <c r="K32" s="23" t="s">
        <v>62</v>
      </c>
      <c r="L32" s="1"/>
      <c r="M32" s="1"/>
    </row>
    <row r="33" spans="1:13" s="2" customFormat="1" ht="36" customHeight="1">
      <c r="A33" s="156"/>
      <c r="B33" s="154"/>
      <c r="C33" s="22">
        <v>10</v>
      </c>
      <c r="D33" s="22" t="s">
        <v>207</v>
      </c>
      <c r="E33" s="22" t="s">
        <v>12</v>
      </c>
      <c r="F33" s="22">
        <v>1980</v>
      </c>
      <c r="G33" s="38">
        <v>7.4674</v>
      </c>
      <c r="H33" s="22">
        <v>137</v>
      </c>
      <c r="I33" s="38">
        <v>0.1189</v>
      </c>
      <c r="J33" s="90">
        <v>0</v>
      </c>
      <c r="K33" s="22" t="s">
        <v>62</v>
      </c>
      <c r="L33" s="1"/>
      <c r="M33" s="1"/>
    </row>
    <row r="34" spans="1:39" s="66" customFormat="1" ht="25.5" customHeight="1">
      <c r="A34" s="157"/>
      <c r="B34" s="155"/>
      <c r="C34" s="121" t="s">
        <v>247</v>
      </c>
      <c r="D34" s="122"/>
      <c r="E34" s="122"/>
      <c r="F34" s="123"/>
      <c r="G34" s="51">
        <f>SUM(G24:G33)</f>
        <v>86.9608</v>
      </c>
      <c r="H34" s="30">
        <f>SUM(H24:H33)</f>
        <v>1703</v>
      </c>
      <c r="I34" s="46">
        <f>SUM(I24:I33)</f>
        <v>11.086399999999998</v>
      </c>
      <c r="J34" s="91">
        <f>SUM(J24:J33)</f>
        <v>326</v>
      </c>
      <c r="K34" s="29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7"/>
    </row>
    <row r="35" spans="1:11" s="5" customFormat="1" ht="27.75" customHeight="1">
      <c r="A35" s="158">
        <v>6</v>
      </c>
      <c r="B35" s="153" t="s">
        <v>17</v>
      </c>
      <c r="C35" s="20">
        <v>1</v>
      </c>
      <c r="D35" s="20" t="s">
        <v>184</v>
      </c>
      <c r="E35" s="20" t="s">
        <v>217</v>
      </c>
      <c r="F35" s="20">
        <v>1954</v>
      </c>
      <c r="G35" s="64">
        <v>1.3583</v>
      </c>
      <c r="H35" s="20">
        <v>49</v>
      </c>
      <c r="I35" s="64">
        <v>1.3583</v>
      </c>
      <c r="J35" s="92">
        <v>49</v>
      </c>
      <c r="K35" s="65" t="s">
        <v>25</v>
      </c>
    </row>
    <row r="36" spans="1:11" s="5" customFormat="1" ht="34.5" customHeight="1">
      <c r="A36" s="156"/>
      <c r="B36" s="154"/>
      <c r="C36" s="15">
        <v>2</v>
      </c>
      <c r="D36" s="31" t="s">
        <v>218</v>
      </c>
      <c r="E36" s="15" t="s">
        <v>217</v>
      </c>
      <c r="F36" s="15">
        <v>1984</v>
      </c>
      <c r="G36" s="36">
        <v>1.47</v>
      </c>
      <c r="H36" s="103">
        <v>51</v>
      </c>
      <c r="I36" s="36">
        <v>0.7686</v>
      </c>
      <c r="J36" s="85">
        <v>18</v>
      </c>
      <c r="K36" s="15" t="s">
        <v>62</v>
      </c>
    </row>
    <row r="37" spans="1:11" s="63" customFormat="1" ht="25.5" customHeight="1">
      <c r="A37" s="157"/>
      <c r="B37" s="155"/>
      <c r="C37" s="121" t="s">
        <v>247</v>
      </c>
      <c r="D37" s="122"/>
      <c r="E37" s="122"/>
      <c r="F37" s="123"/>
      <c r="G37" s="47">
        <f>SUM(G35:G36)</f>
        <v>2.8283</v>
      </c>
      <c r="H37" s="32">
        <f>SUM(H35:H36)</f>
        <v>100</v>
      </c>
      <c r="I37" s="47">
        <f>SUM(I35:I36)</f>
        <v>2.1269</v>
      </c>
      <c r="J37" s="93">
        <f>SUM(J35:J36)</f>
        <v>67</v>
      </c>
      <c r="K37" s="32"/>
    </row>
    <row r="38" spans="1:11" s="5" customFormat="1" ht="25.5" customHeight="1">
      <c r="A38" s="162">
        <v>7</v>
      </c>
      <c r="B38" s="139" t="s">
        <v>18</v>
      </c>
      <c r="C38" s="16">
        <v>1</v>
      </c>
      <c r="D38" s="16" t="s">
        <v>60</v>
      </c>
      <c r="E38" s="16" t="s">
        <v>61</v>
      </c>
      <c r="F38" s="16">
        <v>1954</v>
      </c>
      <c r="G38" s="39">
        <v>2.2112</v>
      </c>
      <c r="H38" s="16">
        <v>60</v>
      </c>
      <c r="I38" s="39">
        <v>2.2112</v>
      </c>
      <c r="J38" s="94">
        <v>60</v>
      </c>
      <c r="K38" s="16" t="s">
        <v>62</v>
      </c>
    </row>
    <row r="39" spans="1:11" s="5" customFormat="1" ht="25.5" customHeight="1">
      <c r="A39" s="163"/>
      <c r="B39" s="140"/>
      <c r="C39" s="16">
        <v>2</v>
      </c>
      <c r="D39" s="16" t="s">
        <v>63</v>
      </c>
      <c r="E39" s="16" t="s">
        <v>61</v>
      </c>
      <c r="F39" s="16">
        <v>1954</v>
      </c>
      <c r="G39" s="39">
        <v>5.1862</v>
      </c>
      <c r="H39" s="16">
        <v>125</v>
      </c>
      <c r="I39" s="39">
        <v>5.1862</v>
      </c>
      <c r="J39" s="94">
        <v>125</v>
      </c>
      <c r="K39" s="16" t="s">
        <v>64</v>
      </c>
    </row>
    <row r="40" spans="1:11" s="5" customFormat="1" ht="25.5" customHeight="1">
      <c r="A40" s="163"/>
      <c r="B40" s="140"/>
      <c r="C40" s="16">
        <v>3</v>
      </c>
      <c r="D40" s="16" t="s">
        <v>65</v>
      </c>
      <c r="E40" s="16" t="s">
        <v>61</v>
      </c>
      <c r="F40" s="16">
        <v>1961</v>
      </c>
      <c r="G40" s="39">
        <v>2.3463</v>
      </c>
      <c r="H40" s="16">
        <v>89</v>
      </c>
      <c r="I40" s="39">
        <v>0.0815</v>
      </c>
      <c r="J40" s="94">
        <v>5</v>
      </c>
      <c r="K40" s="16" t="s">
        <v>25</v>
      </c>
    </row>
    <row r="41" spans="1:11" s="5" customFormat="1" ht="25.5" customHeight="1">
      <c r="A41" s="163"/>
      <c r="B41" s="140"/>
      <c r="C41" s="16">
        <v>4</v>
      </c>
      <c r="D41" s="16" t="s">
        <v>66</v>
      </c>
      <c r="E41" s="16" t="s">
        <v>61</v>
      </c>
      <c r="F41" s="16">
        <v>1979</v>
      </c>
      <c r="G41" s="39">
        <v>2.4246</v>
      </c>
      <c r="H41" s="16">
        <v>36</v>
      </c>
      <c r="I41" s="39">
        <v>0.7285</v>
      </c>
      <c r="J41" s="94">
        <v>26</v>
      </c>
      <c r="K41" s="16" t="s">
        <v>25</v>
      </c>
    </row>
    <row r="42" spans="1:11" s="5" customFormat="1" ht="25.5" customHeight="1">
      <c r="A42" s="163"/>
      <c r="B42" s="140"/>
      <c r="C42" s="16">
        <v>5</v>
      </c>
      <c r="D42" s="16" t="s">
        <v>67</v>
      </c>
      <c r="E42" s="16" t="s">
        <v>61</v>
      </c>
      <c r="F42" s="16">
        <v>1979</v>
      </c>
      <c r="G42" s="39">
        <v>3.3269</v>
      </c>
      <c r="H42" s="16">
        <v>95</v>
      </c>
      <c r="I42" s="39">
        <v>0.4936</v>
      </c>
      <c r="J42" s="94">
        <v>18</v>
      </c>
      <c r="K42" s="16" t="s">
        <v>25</v>
      </c>
    </row>
    <row r="43" spans="1:11" s="5" customFormat="1" ht="25.5" customHeight="1">
      <c r="A43" s="163"/>
      <c r="B43" s="140"/>
      <c r="C43" s="16">
        <v>6</v>
      </c>
      <c r="D43" s="16" t="s">
        <v>68</v>
      </c>
      <c r="E43" s="16" t="s">
        <v>61</v>
      </c>
      <c r="F43" s="16">
        <v>1979</v>
      </c>
      <c r="G43" s="39">
        <v>3.4782</v>
      </c>
      <c r="H43" s="16">
        <v>92</v>
      </c>
      <c r="I43" s="39">
        <v>0.6734</v>
      </c>
      <c r="J43" s="94">
        <v>22</v>
      </c>
      <c r="K43" s="16" t="s">
        <v>25</v>
      </c>
    </row>
    <row r="44" spans="1:11" s="5" customFormat="1" ht="25.5" customHeight="1">
      <c r="A44" s="163"/>
      <c r="B44" s="140"/>
      <c r="C44" s="16">
        <v>7</v>
      </c>
      <c r="D44" s="16" t="s">
        <v>69</v>
      </c>
      <c r="E44" s="16" t="s">
        <v>61</v>
      </c>
      <c r="F44" s="16">
        <v>1979</v>
      </c>
      <c r="G44" s="39">
        <v>2.6433</v>
      </c>
      <c r="H44" s="16">
        <v>68</v>
      </c>
      <c r="I44" s="39">
        <v>0.3993</v>
      </c>
      <c r="J44" s="94">
        <v>17</v>
      </c>
      <c r="K44" s="16" t="s">
        <v>25</v>
      </c>
    </row>
    <row r="45" spans="1:11" s="5" customFormat="1" ht="25.5" customHeight="1">
      <c r="A45" s="163"/>
      <c r="B45" s="140"/>
      <c r="C45" s="16">
        <v>8</v>
      </c>
      <c r="D45" s="16" t="s">
        <v>70</v>
      </c>
      <c r="E45" s="16" t="s">
        <v>61</v>
      </c>
      <c r="F45" s="16">
        <v>1981</v>
      </c>
      <c r="G45" s="39">
        <v>2.6108</v>
      </c>
      <c r="H45" s="16">
        <v>72</v>
      </c>
      <c r="I45" s="39">
        <v>0.4</v>
      </c>
      <c r="J45" s="94">
        <v>18</v>
      </c>
      <c r="K45" s="16" t="s">
        <v>25</v>
      </c>
    </row>
    <row r="46" spans="1:11" s="5" customFormat="1" ht="25.5" customHeight="1">
      <c r="A46" s="163"/>
      <c r="B46" s="140"/>
      <c r="C46" s="16">
        <v>9</v>
      </c>
      <c r="D46" s="16" t="s">
        <v>71</v>
      </c>
      <c r="E46" s="16" t="s">
        <v>61</v>
      </c>
      <c r="F46" s="16">
        <v>1938</v>
      </c>
      <c r="G46" s="39">
        <v>8.0327</v>
      </c>
      <c r="H46" s="16">
        <v>191</v>
      </c>
      <c r="I46" s="39">
        <v>0.1464</v>
      </c>
      <c r="J46" s="94">
        <v>5</v>
      </c>
      <c r="K46" s="16" t="s">
        <v>25</v>
      </c>
    </row>
    <row r="47" spans="1:11" s="5" customFormat="1" ht="39" customHeight="1">
      <c r="A47" s="163">
        <v>7</v>
      </c>
      <c r="B47" s="140" t="s">
        <v>18</v>
      </c>
      <c r="C47" s="16">
        <v>10</v>
      </c>
      <c r="D47" s="16" t="s">
        <v>72</v>
      </c>
      <c r="E47" s="16" t="s">
        <v>61</v>
      </c>
      <c r="F47" s="16">
        <v>1972</v>
      </c>
      <c r="G47" s="39">
        <v>2.1446</v>
      </c>
      <c r="H47" s="16">
        <v>67</v>
      </c>
      <c r="I47" s="39">
        <v>0.34</v>
      </c>
      <c r="J47" s="94">
        <v>24</v>
      </c>
      <c r="K47" s="16" t="s">
        <v>25</v>
      </c>
    </row>
    <row r="48" spans="1:11" s="5" customFormat="1" ht="25.5" customHeight="1">
      <c r="A48" s="163"/>
      <c r="B48" s="140"/>
      <c r="C48" s="16">
        <v>11</v>
      </c>
      <c r="D48" s="16" t="s">
        <v>73</v>
      </c>
      <c r="E48" s="16" t="s">
        <v>74</v>
      </c>
      <c r="F48" s="16">
        <v>1968</v>
      </c>
      <c r="G48" s="39">
        <v>9.85</v>
      </c>
      <c r="H48" s="16">
        <v>258</v>
      </c>
      <c r="I48" s="39">
        <v>0.1076</v>
      </c>
      <c r="J48" s="94">
        <v>2</v>
      </c>
      <c r="K48" s="16" t="s">
        <v>25</v>
      </c>
    </row>
    <row r="49" spans="1:11" s="5" customFormat="1" ht="25.5" customHeight="1">
      <c r="A49" s="163"/>
      <c r="B49" s="140"/>
      <c r="C49" s="16">
        <v>12</v>
      </c>
      <c r="D49" s="16" t="s">
        <v>75</v>
      </c>
      <c r="E49" s="16" t="s">
        <v>76</v>
      </c>
      <c r="F49" s="16">
        <v>1945</v>
      </c>
      <c r="G49" s="39">
        <v>8.6203</v>
      </c>
      <c r="H49" s="16">
        <v>192</v>
      </c>
      <c r="I49" s="39">
        <v>4.0567</v>
      </c>
      <c r="J49" s="94">
        <v>98</v>
      </c>
      <c r="K49" s="16" t="s">
        <v>25</v>
      </c>
    </row>
    <row r="50" spans="1:11" s="5" customFormat="1" ht="25.5" customHeight="1">
      <c r="A50" s="163"/>
      <c r="B50" s="140"/>
      <c r="C50" s="16">
        <v>13</v>
      </c>
      <c r="D50" s="16" t="s">
        <v>77</v>
      </c>
      <c r="E50" s="16" t="s">
        <v>76</v>
      </c>
      <c r="F50" s="16">
        <v>1945</v>
      </c>
      <c r="G50" s="39">
        <v>8.9434</v>
      </c>
      <c r="H50" s="16">
        <v>221</v>
      </c>
      <c r="I50" s="39">
        <v>0.5655</v>
      </c>
      <c r="J50" s="94">
        <v>22</v>
      </c>
      <c r="K50" s="16" t="s">
        <v>25</v>
      </c>
    </row>
    <row r="51" spans="1:11" s="5" customFormat="1" ht="25.5" customHeight="1">
      <c r="A51" s="163"/>
      <c r="B51" s="140"/>
      <c r="C51" s="16">
        <v>14</v>
      </c>
      <c r="D51" s="16" t="s">
        <v>78</v>
      </c>
      <c r="E51" s="16" t="s">
        <v>76</v>
      </c>
      <c r="F51" s="16">
        <v>1988</v>
      </c>
      <c r="G51" s="39">
        <v>4.5881</v>
      </c>
      <c r="H51" s="16">
        <v>128</v>
      </c>
      <c r="I51" s="39">
        <v>1.517</v>
      </c>
      <c r="J51" s="94">
        <v>40</v>
      </c>
      <c r="K51" s="16" t="s">
        <v>25</v>
      </c>
    </row>
    <row r="52" spans="1:11" s="5" customFormat="1" ht="25.5" customHeight="1">
      <c r="A52" s="163"/>
      <c r="B52" s="140"/>
      <c r="C52" s="16">
        <v>15</v>
      </c>
      <c r="D52" s="16" t="s">
        <v>79</v>
      </c>
      <c r="E52" s="16" t="s">
        <v>61</v>
      </c>
      <c r="F52" s="16" t="s">
        <v>80</v>
      </c>
      <c r="G52" s="39">
        <v>5.3094</v>
      </c>
      <c r="H52" s="16">
        <v>166</v>
      </c>
      <c r="I52" s="39">
        <v>1.35</v>
      </c>
      <c r="J52" s="94">
        <v>38</v>
      </c>
      <c r="K52" s="16" t="s">
        <v>62</v>
      </c>
    </row>
    <row r="53" spans="1:11" s="5" customFormat="1" ht="25.5" customHeight="1">
      <c r="A53" s="163"/>
      <c r="B53" s="140"/>
      <c r="C53" s="16">
        <v>16</v>
      </c>
      <c r="D53" s="16" t="s">
        <v>81</v>
      </c>
      <c r="E53" s="16" t="s">
        <v>61</v>
      </c>
      <c r="F53" s="16">
        <v>1971</v>
      </c>
      <c r="G53" s="39">
        <v>10.9254</v>
      </c>
      <c r="H53" s="16">
        <v>273</v>
      </c>
      <c r="I53" s="39">
        <v>0.4618</v>
      </c>
      <c r="J53" s="94">
        <v>18</v>
      </c>
      <c r="K53" s="16" t="s">
        <v>62</v>
      </c>
    </row>
    <row r="54" spans="1:11" s="5" customFormat="1" ht="25.5" customHeight="1">
      <c r="A54" s="163"/>
      <c r="B54" s="140"/>
      <c r="C54" s="16">
        <v>17</v>
      </c>
      <c r="D54" s="16" t="s">
        <v>82</v>
      </c>
      <c r="E54" s="16" t="s">
        <v>61</v>
      </c>
      <c r="F54" s="16">
        <v>1977</v>
      </c>
      <c r="G54" s="39">
        <v>2.0735</v>
      </c>
      <c r="H54" s="16">
        <v>58</v>
      </c>
      <c r="I54" s="39">
        <v>2.0735</v>
      </c>
      <c r="J54" s="94">
        <v>58</v>
      </c>
      <c r="K54" s="16" t="s">
        <v>35</v>
      </c>
    </row>
    <row r="55" spans="1:11" s="5" customFormat="1" ht="25.5" customHeight="1">
      <c r="A55" s="163"/>
      <c r="B55" s="140"/>
      <c r="C55" s="16">
        <v>18</v>
      </c>
      <c r="D55" s="16" t="s">
        <v>83</v>
      </c>
      <c r="E55" s="16" t="s">
        <v>74</v>
      </c>
      <c r="F55" s="16">
        <v>1982</v>
      </c>
      <c r="G55" s="39">
        <v>9.27</v>
      </c>
      <c r="H55" s="16">
        <v>219</v>
      </c>
      <c r="I55" s="39">
        <v>0.126</v>
      </c>
      <c r="J55" s="94">
        <v>8</v>
      </c>
      <c r="K55" s="16" t="s">
        <v>25</v>
      </c>
    </row>
    <row r="56" spans="1:11" s="5" customFormat="1" ht="25.5" customHeight="1">
      <c r="A56" s="163"/>
      <c r="B56" s="140"/>
      <c r="C56" s="16">
        <v>19</v>
      </c>
      <c r="D56" s="16" t="s">
        <v>84</v>
      </c>
      <c r="E56" s="16" t="s">
        <v>85</v>
      </c>
      <c r="F56" s="16">
        <v>1951</v>
      </c>
      <c r="G56" s="39">
        <v>2.1498</v>
      </c>
      <c r="H56" s="16">
        <v>56</v>
      </c>
      <c r="I56" s="39">
        <v>2.1498</v>
      </c>
      <c r="J56" s="94">
        <v>56</v>
      </c>
      <c r="K56" s="16" t="s">
        <v>35</v>
      </c>
    </row>
    <row r="57" spans="1:11" s="5" customFormat="1" ht="25.5" customHeight="1">
      <c r="A57" s="163"/>
      <c r="B57" s="140"/>
      <c r="C57" s="16">
        <v>20</v>
      </c>
      <c r="D57" s="16" t="s">
        <v>86</v>
      </c>
      <c r="E57" s="16" t="s">
        <v>61</v>
      </c>
      <c r="F57" s="16" t="s">
        <v>87</v>
      </c>
      <c r="G57" s="39">
        <v>1.3169</v>
      </c>
      <c r="H57" s="16">
        <v>28</v>
      </c>
      <c r="I57" s="39">
        <v>1.3169</v>
      </c>
      <c r="J57" s="94">
        <v>28</v>
      </c>
      <c r="K57" s="16" t="s">
        <v>25</v>
      </c>
    </row>
    <row r="58" spans="1:11" s="5" customFormat="1" ht="25.5" customHeight="1">
      <c r="A58" s="163"/>
      <c r="B58" s="140"/>
      <c r="C58" s="16">
        <v>21</v>
      </c>
      <c r="D58" s="16" t="s">
        <v>88</v>
      </c>
      <c r="E58" s="16" t="s">
        <v>61</v>
      </c>
      <c r="F58" s="16">
        <v>1955</v>
      </c>
      <c r="G58" s="39">
        <v>5.1626</v>
      </c>
      <c r="H58" s="16">
        <v>127</v>
      </c>
      <c r="I58" s="39">
        <v>0.14</v>
      </c>
      <c r="J58" s="94">
        <v>4</v>
      </c>
      <c r="K58" s="16" t="s">
        <v>25</v>
      </c>
    </row>
    <row r="59" spans="1:11" s="5" customFormat="1" ht="25.5" customHeight="1">
      <c r="A59" s="163"/>
      <c r="B59" s="140"/>
      <c r="C59" s="16">
        <v>22</v>
      </c>
      <c r="D59" s="16" t="s">
        <v>89</v>
      </c>
      <c r="E59" s="16" t="s">
        <v>61</v>
      </c>
      <c r="F59" s="16">
        <v>1962</v>
      </c>
      <c r="G59" s="39">
        <v>3.2892</v>
      </c>
      <c r="H59" s="16">
        <v>114</v>
      </c>
      <c r="I59" s="39">
        <v>3.2892</v>
      </c>
      <c r="J59" s="94">
        <v>114</v>
      </c>
      <c r="K59" s="16" t="s">
        <v>25</v>
      </c>
    </row>
    <row r="60" spans="1:11" s="5" customFormat="1" ht="25.5" customHeight="1">
      <c r="A60" s="163"/>
      <c r="B60" s="140"/>
      <c r="C60" s="16">
        <v>23</v>
      </c>
      <c r="D60" s="16" t="s">
        <v>90</v>
      </c>
      <c r="E60" s="16" t="s">
        <v>91</v>
      </c>
      <c r="F60" s="16">
        <v>1984</v>
      </c>
      <c r="G60" s="39">
        <v>6.499</v>
      </c>
      <c r="H60" s="16">
        <v>190</v>
      </c>
      <c r="I60" s="39">
        <v>0.9</v>
      </c>
      <c r="J60" s="94">
        <v>8</v>
      </c>
      <c r="K60" s="16" t="s">
        <v>25</v>
      </c>
    </row>
    <row r="61" spans="1:11" s="5" customFormat="1" ht="25.5" customHeight="1">
      <c r="A61" s="163"/>
      <c r="B61" s="140"/>
      <c r="C61" s="16">
        <v>24</v>
      </c>
      <c r="D61" s="16" t="s">
        <v>243</v>
      </c>
      <c r="E61" s="16" t="s">
        <v>61</v>
      </c>
      <c r="F61" s="16">
        <v>1983</v>
      </c>
      <c r="G61" s="39">
        <v>1.937</v>
      </c>
      <c r="H61" s="16">
        <v>61</v>
      </c>
      <c r="I61" s="39">
        <v>1.937</v>
      </c>
      <c r="J61" s="94">
        <v>61</v>
      </c>
      <c r="K61" s="16" t="s">
        <v>92</v>
      </c>
    </row>
    <row r="62" spans="1:11" s="5" customFormat="1" ht="25.5" customHeight="1">
      <c r="A62" s="163"/>
      <c r="B62" s="140"/>
      <c r="C62" s="16">
        <v>25</v>
      </c>
      <c r="D62" s="16" t="s">
        <v>93</v>
      </c>
      <c r="E62" s="16" t="s">
        <v>94</v>
      </c>
      <c r="F62" s="16">
        <v>1980</v>
      </c>
      <c r="G62" s="39">
        <v>2.26</v>
      </c>
      <c r="H62" s="16">
        <v>50</v>
      </c>
      <c r="I62" s="39">
        <v>2.26</v>
      </c>
      <c r="J62" s="94">
        <v>50</v>
      </c>
      <c r="K62" s="16" t="s">
        <v>35</v>
      </c>
    </row>
    <row r="63" spans="1:11" s="5" customFormat="1" ht="25.5" customHeight="1">
      <c r="A63" s="163"/>
      <c r="B63" s="140"/>
      <c r="C63" s="16">
        <v>26</v>
      </c>
      <c r="D63" s="16" t="s">
        <v>95</v>
      </c>
      <c r="E63" s="16" t="s">
        <v>61</v>
      </c>
      <c r="F63" s="16">
        <v>1972</v>
      </c>
      <c r="G63" s="39">
        <v>4.1616</v>
      </c>
      <c r="H63" s="16">
        <v>101</v>
      </c>
      <c r="I63" s="39">
        <v>4.1616</v>
      </c>
      <c r="J63" s="94">
        <v>101</v>
      </c>
      <c r="K63" s="16" t="s">
        <v>92</v>
      </c>
    </row>
    <row r="64" spans="1:11" s="5" customFormat="1" ht="25.5" customHeight="1">
      <c r="A64" s="163"/>
      <c r="B64" s="140"/>
      <c r="C64" s="16">
        <v>27</v>
      </c>
      <c r="D64" s="16" t="s">
        <v>96</v>
      </c>
      <c r="E64" s="16" t="s">
        <v>61</v>
      </c>
      <c r="F64" s="16">
        <v>1982</v>
      </c>
      <c r="G64" s="39">
        <v>3.0735</v>
      </c>
      <c r="H64" s="16">
        <v>67</v>
      </c>
      <c r="I64" s="39">
        <v>3.0735</v>
      </c>
      <c r="J64" s="94">
        <v>67</v>
      </c>
      <c r="K64" s="16" t="s">
        <v>92</v>
      </c>
    </row>
    <row r="65" spans="1:11" s="5" customFormat="1" ht="25.5" customHeight="1">
      <c r="A65" s="163"/>
      <c r="B65" s="140"/>
      <c r="C65" s="16">
        <v>28</v>
      </c>
      <c r="D65" s="16" t="s">
        <v>97</v>
      </c>
      <c r="E65" s="16" t="s">
        <v>61</v>
      </c>
      <c r="F65" s="16">
        <v>1984</v>
      </c>
      <c r="G65" s="39">
        <v>20</v>
      </c>
      <c r="H65" s="16">
        <v>396</v>
      </c>
      <c r="I65" s="39">
        <v>0.35</v>
      </c>
      <c r="J65" s="94">
        <v>10</v>
      </c>
      <c r="K65" s="16" t="s">
        <v>25</v>
      </c>
    </row>
    <row r="66" spans="1:11" s="5" customFormat="1" ht="25.5" customHeight="1">
      <c r="A66" s="163"/>
      <c r="B66" s="140"/>
      <c r="C66" s="16">
        <v>29</v>
      </c>
      <c r="D66" s="16" t="s">
        <v>98</v>
      </c>
      <c r="E66" s="16" t="s">
        <v>61</v>
      </c>
      <c r="F66" s="16">
        <v>1971</v>
      </c>
      <c r="G66" s="39">
        <v>8.8938</v>
      </c>
      <c r="H66" s="16">
        <v>250</v>
      </c>
      <c r="I66" s="39">
        <v>0.2745</v>
      </c>
      <c r="J66" s="94">
        <v>18</v>
      </c>
      <c r="K66" s="16" t="s">
        <v>25</v>
      </c>
    </row>
    <row r="67" spans="1:11" s="5" customFormat="1" ht="45" customHeight="1">
      <c r="A67" s="163"/>
      <c r="B67" s="140"/>
      <c r="C67" s="16">
        <v>30</v>
      </c>
      <c r="D67" s="16" t="s">
        <v>99</v>
      </c>
      <c r="E67" s="16" t="s">
        <v>100</v>
      </c>
      <c r="F67" s="16">
        <v>1984</v>
      </c>
      <c r="G67" s="39">
        <v>0.82</v>
      </c>
      <c r="H67" s="16">
        <v>27</v>
      </c>
      <c r="I67" s="39">
        <v>0.82</v>
      </c>
      <c r="J67" s="94">
        <v>27</v>
      </c>
      <c r="K67" s="16" t="s">
        <v>239</v>
      </c>
    </row>
    <row r="68" spans="1:11" s="5" customFormat="1" ht="25.5" customHeight="1">
      <c r="A68" s="163"/>
      <c r="B68" s="140"/>
      <c r="C68" s="16">
        <v>31</v>
      </c>
      <c r="D68" s="16" t="s">
        <v>101</v>
      </c>
      <c r="E68" s="16" t="s">
        <v>61</v>
      </c>
      <c r="F68" s="16">
        <v>1965</v>
      </c>
      <c r="G68" s="39">
        <v>16.569</v>
      </c>
      <c r="H68" s="16">
        <v>449</v>
      </c>
      <c r="I68" s="39">
        <v>4.211</v>
      </c>
      <c r="J68" s="94">
        <v>120</v>
      </c>
      <c r="K68" s="16" t="s">
        <v>25</v>
      </c>
    </row>
    <row r="69" spans="1:11" s="5" customFormat="1" ht="25.5" customHeight="1">
      <c r="A69" s="163"/>
      <c r="B69" s="140"/>
      <c r="C69" s="16">
        <v>32</v>
      </c>
      <c r="D69" s="16" t="s">
        <v>102</v>
      </c>
      <c r="E69" s="16" t="s">
        <v>61</v>
      </c>
      <c r="F69" s="16">
        <v>1982</v>
      </c>
      <c r="G69" s="39">
        <v>2.3246</v>
      </c>
      <c r="H69" s="16">
        <v>64</v>
      </c>
      <c r="I69" s="39">
        <v>0.06</v>
      </c>
      <c r="J69" s="94">
        <v>2</v>
      </c>
      <c r="K69" s="16" t="s">
        <v>25</v>
      </c>
    </row>
    <row r="70" spans="1:11" s="5" customFormat="1" ht="25.5" customHeight="1">
      <c r="A70" s="163"/>
      <c r="B70" s="140"/>
      <c r="C70" s="16">
        <v>33</v>
      </c>
      <c r="D70" s="16" t="s">
        <v>103</v>
      </c>
      <c r="E70" s="16" t="s">
        <v>61</v>
      </c>
      <c r="F70" s="16">
        <v>1964</v>
      </c>
      <c r="G70" s="39">
        <v>1.9633</v>
      </c>
      <c r="H70" s="16">
        <v>66</v>
      </c>
      <c r="I70" s="39">
        <v>1.9633</v>
      </c>
      <c r="J70" s="94">
        <v>66</v>
      </c>
      <c r="K70" s="16" t="s">
        <v>92</v>
      </c>
    </row>
    <row r="71" spans="1:11" s="5" customFormat="1" ht="25.5" customHeight="1">
      <c r="A71" s="163"/>
      <c r="B71" s="140"/>
      <c r="C71" s="16">
        <v>34</v>
      </c>
      <c r="D71" s="16" t="s">
        <v>104</v>
      </c>
      <c r="E71" s="16" t="s">
        <v>61</v>
      </c>
      <c r="F71" s="16">
        <v>1968</v>
      </c>
      <c r="G71" s="39">
        <v>2.5619</v>
      </c>
      <c r="H71" s="16">
        <v>67</v>
      </c>
      <c r="I71" s="39">
        <v>1.4193</v>
      </c>
      <c r="J71" s="94">
        <v>33</v>
      </c>
      <c r="K71" s="16" t="s">
        <v>35</v>
      </c>
    </row>
    <row r="72" spans="1:11" s="5" customFormat="1" ht="25.5" customHeight="1">
      <c r="A72" s="163"/>
      <c r="B72" s="140"/>
      <c r="C72" s="16">
        <v>35</v>
      </c>
      <c r="D72" s="16" t="s">
        <v>105</v>
      </c>
      <c r="E72" s="16" t="s">
        <v>61</v>
      </c>
      <c r="F72" s="16">
        <v>1981</v>
      </c>
      <c r="G72" s="39">
        <v>5.9433</v>
      </c>
      <c r="H72" s="16">
        <v>149</v>
      </c>
      <c r="I72" s="39">
        <v>5.9433</v>
      </c>
      <c r="J72" s="94">
        <v>149</v>
      </c>
      <c r="K72" s="16" t="s">
        <v>92</v>
      </c>
    </row>
    <row r="73" spans="1:11" s="5" customFormat="1" ht="25.5" customHeight="1">
      <c r="A73" s="163"/>
      <c r="B73" s="140"/>
      <c r="C73" s="16">
        <v>36</v>
      </c>
      <c r="D73" s="16" t="s">
        <v>106</v>
      </c>
      <c r="E73" s="16" t="s">
        <v>61</v>
      </c>
      <c r="F73" s="16">
        <v>1964</v>
      </c>
      <c r="G73" s="39">
        <v>2.8873</v>
      </c>
      <c r="H73" s="16">
        <v>74</v>
      </c>
      <c r="I73" s="39">
        <v>2.8873</v>
      </c>
      <c r="J73" s="94">
        <v>74</v>
      </c>
      <c r="K73" s="16" t="s">
        <v>92</v>
      </c>
    </row>
    <row r="74" spans="1:11" s="5" customFormat="1" ht="25.5" customHeight="1">
      <c r="A74" s="163">
        <v>7</v>
      </c>
      <c r="B74" s="140" t="s">
        <v>18</v>
      </c>
      <c r="C74" s="16">
        <v>37</v>
      </c>
      <c r="D74" s="16" t="s">
        <v>107</v>
      </c>
      <c r="E74" s="16" t="s">
        <v>61</v>
      </c>
      <c r="F74" s="16">
        <v>1963</v>
      </c>
      <c r="G74" s="39">
        <v>5.729</v>
      </c>
      <c r="H74" s="16">
        <v>129</v>
      </c>
      <c r="I74" s="39">
        <v>0.052</v>
      </c>
      <c r="J74" s="94">
        <v>2</v>
      </c>
      <c r="K74" s="16" t="s">
        <v>108</v>
      </c>
    </row>
    <row r="75" spans="1:11" s="5" customFormat="1" ht="25.5" customHeight="1">
      <c r="A75" s="163"/>
      <c r="B75" s="140"/>
      <c r="C75" s="16">
        <v>38</v>
      </c>
      <c r="D75" s="16" t="s">
        <v>109</v>
      </c>
      <c r="E75" s="16" t="s">
        <v>76</v>
      </c>
      <c r="F75" s="16">
        <v>1974</v>
      </c>
      <c r="G75" s="39">
        <v>2.3156</v>
      </c>
      <c r="H75" s="16">
        <v>91</v>
      </c>
      <c r="I75" s="39">
        <v>0.747</v>
      </c>
      <c r="J75" s="94">
        <v>30</v>
      </c>
      <c r="K75" s="16" t="s">
        <v>25</v>
      </c>
    </row>
    <row r="76" spans="1:11" ht="25.5" customHeight="1">
      <c r="A76" s="163"/>
      <c r="B76" s="140"/>
      <c r="C76" s="16">
        <v>39</v>
      </c>
      <c r="D76" s="16" t="s">
        <v>110</v>
      </c>
      <c r="E76" s="16" t="s">
        <v>111</v>
      </c>
      <c r="F76" s="16">
        <v>1982</v>
      </c>
      <c r="G76" s="39">
        <v>4.2604</v>
      </c>
      <c r="H76" s="16">
        <v>105</v>
      </c>
      <c r="I76" s="39">
        <v>0.002</v>
      </c>
      <c r="J76" s="94">
        <v>1</v>
      </c>
      <c r="K76" s="16" t="s">
        <v>25</v>
      </c>
    </row>
    <row r="77" spans="1:11" s="2" customFormat="1" ht="25.5" customHeight="1">
      <c r="A77" s="164"/>
      <c r="B77" s="141"/>
      <c r="C77" s="121" t="s">
        <v>247</v>
      </c>
      <c r="D77" s="122"/>
      <c r="E77" s="122"/>
      <c r="F77" s="123"/>
      <c r="G77" s="44">
        <f>SUM(G38:G76)</f>
        <v>198.10269999999997</v>
      </c>
      <c r="H77" s="24">
        <f>SUM(H38:H76)</f>
        <v>5071</v>
      </c>
      <c r="I77" s="104">
        <f>SUM(I38:I76)</f>
        <v>58.875900000000016</v>
      </c>
      <c r="J77" s="84">
        <f>SUM(J38:J76)</f>
        <v>1625</v>
      </c>
      <c r="K77" s="28"/>
    </row>
    <row r="78" spans="1:11" ht="25.5" customHeight="1">
      <c r="A78" s="132">
        <v>8</v>
      </c>
      <c r="B78" s="148" t="s">
        <v>19</v>
      </c>
      <c r="C78" s="19">
        <v>1</v>
      </c>
      <c r="D78" s="18" t="s">
        <v>24</v>
      </c>
      <c r="E78" s="18" t="s">
        <v>112</v>
      </c>
      <c r="F78" s="18">
        <v>1954</v>
      </c>
      <c r="G78" s="40">
        <v>6.19</v>
      </c>
      <c r="H78" s="18">
        <v>142</v>
      </c>
      <c r="I78" s="40">
        <v>6.19</v>
      </c>
      <c r="J78" s="95">
        <v>142</v>
      </c>
      <c r="K78" s="18" t="s">
        <v>108</v>
      </c>
    </row>
    <row r="79" spans="1:11" ht="25.5" customHeight="1">
      <c r="A79" s="133"/>
      <c r="B79" s="149"/>
      <c r="C79" s="19">
        <v>2</v>
      </c>
      <c r="D79" s="18" t="s">
        <v>113</v>
      </c>
      <c r="E79" s="18" t="s">
        <v>112</v>
      </c>
      <c r="F79" s="18">
        <v>1927</v>
      </c>
      <c r="G79" s="40">
        <v>19.98</v>
      </c>
      <c r="H79" s="18">
        <v>520</v>
      </c>
      <c r="I79" s="40">
        <v>19.98</v>
      </c>
      <c r="J79" s="95">
        <v>520</v>
      </c>
      <c r="K79" s="18" t="s">
        <v>108</v>
      </c>
    </row>
    <row r="80" spans="1:11" ht="25.5" customHeight="1">
      <c r="A80" s="133"/>
      <c r="B80" s="149"/>
      <c r="C80" s="19">
        <v>3</v>
      </c>
      <c r="D80" s="18" t="s">
        <v>114</v>
      </c>
      <c r="E80" s="18" t="s">
        <v>112</v>
      </c>
      <c r="F80" s="18">
        <v>1940</v>
      </c>
      <c r="G80" s="40">
        <v>15.25</v>
      </c>
      <c r="H80" s="18">
        <v>390</v>
      </c>
      <c r="I80" s="40">
        <v>15.25</v>
      </c>
      <c r="J80" s="95">
        <v>390</v>
      </c>
      <c r="K80" s="18" t="s">
        <v>108</v>
      </c>
    </row>
    <row r="81" spans="1:11" ht="25.5" customHeight="1">
      <c r="A81" s="133"/>
      <c r="B81" s="149"/>
      <c r="C81" s="19">
        <v>4</v>
      </c>
      <c r="D81" s="18" t="s">
        <v>115</v>
      </c>
      <c r="E81" s="18" t="s">
        <v>112</v>
      </c>
      <c r="F81" s="18">
        <v>1941</v>
      </c>
      <c r="G81" s="40">
        <v>4.94</v>
      </c>
      <c r="H81" s="18">
        <v>80</v>
      </c>
      <c r="I81" s="40">
        <v>4.94</v>
      </c>
      <c r="J81" s="95">
        <v>80</v>
      </c>
      <c r="K81" s="18" t="s">
        <v>108</v>
      </c>
    </row>
    <row r="82" spans="1:11" ht="25.5" customHeight="1">
      <c r="A82" s="133"/>
      <c r="B82" s="149"/>
      <c r="C82" s="19">
        <v>5</v>
      </c>
      <c r="D82" s="18" t="s">
        <v>116</v>
      </c>
      <c r="E82" s="18" t="s">
        <v>112</v>
      </c>
      <c r="F82" s="18">
        <v>1954</v>
      </c>
      <c r="G82" s="40">
        <v>12.58</v>
      </c>
      <c r="H82" s="18">
        <v>249</v>
      </c>
      <c r="I82" s="40">
        <v>12.58</v>
      </c>
      <c r="J82" s="95">
        <v>249</v>
      </c>
      <c r="K82" s="18" t="s">
        <v>108</v>
      </c>
    </row>
    <row r="83" spans="1:11" ht="25.5" customHeight="1">
      <c r="A83" s="133"/>
      <c r="B83" s="149"/>
      <c r="C83" s="19">
        <v>6</v>
      </c>
      <c r="D83" s="18" t="s">
        <v>117</v>
      </c>
      <c r="E83" s="18" t="s">
        <v>112</v>
      </c>
      <c r="F83" s="18">
        <v>1950</v>
      </c>
      <c r="G83" s="40">
        <v>12</v>
      </c>
      <c r="H83" s="18">
        <v>270</v>
      </c>
      <c r="I83" s="40">
        <v>12</v>
      </c>
      <c r="J83" s="95">
        <v>270</v>
      </c>
      <c r="K83" s="18" t="s">
        <v>108</v>
      </c>
    </row>
    <row r="84" spans="1:11" ht="25.5" customHeight="1">
      <c r="A84" s="133"/>
      <c r="B84" s="149"/>
      <c r="C84" s="19">
        <v>7</v>
      </c>
      <c r="D84" s="18" t="s">
        <v>118</v>
      </c>
      <c r="E84" s="18" t="s">
        <v>112</v>
      </c>
      <c r="F84" s="18">
        <v>1953</v>
      </c>
      <c r="G84" s="40">
        <v>4.7</v>
      </c>
      <c r="H84" s="18">
        <v>98</v>
      </c>
      <c r="I84" s="40">
        <v>4.7</v>
      </c>
      <c r="J84" s="95">
        <v>98</v>
      </c>
      <c r="K84" s="18" t="s">
        <v>108</v>
      </c>
    </row>
    <row r="85" spans="1:11" ht="25.5" customHeight="1">
      <c r="A85" s="133"/>
      <c r="B85" s="149"/>
      <c r="C85" s="19">
        <v>8</v>
      </c>
      <c r="D85" s="18" t="s">
        <v>119</v>
      </c>
      <c r="E85" s="18" t="s">
        <v>112</v>
      </c>
      <c r="F85" s="18">
        <v>1953</v>
      </c>
      <c r="G85" s="40">
        <v>8.89</v>
      </c>
      <c r="H85" s="18">
        <v>177</v>
      </c>
      <c r="I85" s="40">
        <v>8.89</v>
      </c>
      <c r="J85" s="95">
        <v>177</v>
      </c>
      <c r="K85" s="18" t="s">
        <v>108</v>
      </c>
    </row>
    <row r="86" spans="1:11" ht="25.5" customHeight="1">
      <c r="A86" s="133"/>
      <c r="B86" s="149"/>
      <c r="C86" s="19">
        <v>9</v>
      </c>
      <c r="D86" s="18" t="s">
        <v>120</v>
      </c>
      <c r="E86" s="18" t="s">
        <v>112</v>
      </c>
      <c r="F86" s="18">
        <v>1953</v>
      </c>
      <c r="G86" s="40">
        <v>2.3</v>
      </c>
      <c r="H86" s="18">
        <v>53</v>
      </c>
      <c r="I86" s="40">
        <v>0.67</v>
      </c>
      <c r="J86" s="95">
        <v>9</v>
      </c>
      <c r="K86" s="18" t="s">
        <v>108</v>
      </c>
    </row>
    <row r="87" spans="1:11" ht="25.5" customHeight="1">
      <c r="A87" s="133"/>
      <c r="B87" s="149"/>
      <c r="C87" s="19">
        <v>10</v>
      </c>
      <c r="D87" s="18" t="s">
        <v>68</v>
      </c>
      <c r="E87" s="18" t="s">
        <v>112</v>
      </c>
      <c r="F87" s="18">
        <v>1956</v>
      </c>
      <c r="G87" s="40">
        <v>1.66</v>
      </c>
      <c r="H87" s="18">
        <v>47</v>
      </c>
      <c r="I87" s="40">
        <v>1.66</v>
      </c>
      <c r="J87" s="95">
        <v>47</v>
      </c>
      <c r="K87" s="18" t="s">
        <v>108</v>
      </c>
    </row>
    <row r="88" spans="1:11" ht="25.5" customHeight="1">
      <c r="A88" s="133"/>
      <c r="B88" s="149"/>
      <c r="C88" s="19">
        <v>11</v>
      </c>
      <c r="D88" s="18" t="s">
        <v>121</v>
      </c>
      <c r="E88" s="18" t="s">
        <v>112</v>
      </c>
      <c r="F88" s="18">
        <v>1954</v>
      </c>
      <c r="G88" s="40">
        <v>13.5</v>
      </c>
      <c r="H88" s="18">
        <v>243</v>
      </c>
      <c r="I88" s="40">
        <v>13.5</v>
      </c>
      <c r="J88" s="95">
        <v>243</v>
      </c>
      <c r="K88" s="18" t="s">
        <v>108</v>
      </c>
    </row>
    <row r="89" spans="1:11" ht="46.5" customHeight="1">
      <c r="A89" s="133"/>
      <c r="B89" s="149"/>
      <c r="C89" s="19">
        <v>12</v>
      </c>
      <c r="D89" s="18" t="s">
        <v>122</v>
      </c>
      <c r="E89" s="18" t="s">
        <v>112</v>
      </c>
      <c r="F89" s="18">
        <v>1954</v>
      </c>
      <c r="G89" s="40">
        <v>6.65</v>
      </c>
      <c r="H89" s="18">
        <v>151</v>
      </c>
      <c r="I89" s="40">
        <v>6.65</v>
      </c>
      <c r="J89" s="95">
        <v>151</v>
      </c>
      <c r="K89" s="18" t="s">
        <v>123</v>
      </c>
    </row>
    <row r="90" spans="1:11" ht="25.5" customHeight="1">
      <c r="A90" s="133"/>
      <c r="B90" s="149"/>
      <c r="C90" s="19">
        <v>13</v>
      </c>
      <c r="D90" s="18" t="s">
        <v>124</v>
      </c>
      <c r="E90" s="18" t="s">
        <v>112</v>
      </c>
      <c r="F90" s="18">
        <v>1954</v>
      </c>
      <c r="G90" s="40">
        <v>1.96</v>
      </c>
      <c r="H90" s="18">
        <v>52</v>
      </c>
      <c r="I90" s="40">
        <v>1.89</v>
      </c>
      <c r="J90" s="95">
        <v>51</v>
      </c>
      <c r="K90" s="18" t="s">
        <v>108</v>
      </c>
    </row>
    <row r="91" spans="1:11" ht="25.5" customHeight="1">
      <c r="A91" s="133"/>
      <c r="B91" s="149"/>
      <c r="C91" s="19">
        <v>14</v>
      </c>
      <c r="D91" s="18" t="s">
        <v>125</v>
      </c>
      <c r="E91" s="18" t="s">
        <v>112</v>
      </c>
      <c r="F91" s="18">
        <v>1953</v>
      </c>
      <c r="G91" s="40">
        <v>5.9</v>
      </c>
      <c r="H91" s="18">
        <v>111</v>
      </c>
      <c r="I91" s="40">
        <v>5.9</v>
      </c>
      <c r="J91" s="95">
        <v>111</v>
      </c>
      <c r="K91" s="18" t="s">
        <v>108</v>
      </c>
    </row>
    <row r="92" spans="1:11" ht="25.5" customHeight="1">
      <c r="A92" s="133"/>
      <c r="B92" s="149"/>
      <c r="C92" s="19">
        <v>15</v>
      </c>
      <c r="D92" s="18" t="s">
        <v>126</v>
      </c>
      <c r="E92" s="18" t="s">
        <v>112</v>
      </c>
      <c r="F92" s="18">
        <v>1955</v>
      </c>
      <c r="G92" s="40">
        <v>9.1</v>
      </c>
      <c r="H92" s="18">
        <v>136</v>
      </c>
      <c r="I92" s="40">
        <v>9.1</v>
      </c>
      <c r="J92" s="95">
        <v>136</v>
      </c>
      <c r="K92" s="18" t="s">
        <v>108</v>
      </c>
    </row>
    <row r="93" spans="1:11" ht="25.5" customHeight="1">
      <c r="A93" s="133"/>
      <c r="B93" s="149"/>
      <c r="C93" s="19">
        <v>16</v>
      </c>
      <c r="D93" s="18" t="s">
        <v>127</v>
      </c>
      <c r="E93" s="18" t="s">
        <v>112</v>
      </c>
      <c r="F93" s="18">
        <v>1955</v>
      </c>
      <c r="G93" s="40">
        <v>6.82</v>
      </c>
      <c r="H93" s="18">
        <v>117</v>
      </c>
      <c r="I93" s="40">
        <v>6.82</v>
      </c>
      <c r="J93" s="95">
        <v>117</v>
      </c>
      <c r="K93" s="18" t="s">
        <v>108</v>
      </c>
    </row>
    <row r="94" spans="1:11" ht="25.5" customHeight="1">
      <c r="A94" s="133"/>
      <c r="B94" s="149"/>
      <c r="C94" s="19">
        <v>17</v>
      </c>
      <c r="D94" s="18" t="s">
        <v>128</v>
      </c>
      <c r="E94" s="18" t="s">
        <v>112</v>
      </c>
      <c r="F94" s="18">
        <v>1955</v>
      </c>
      <c r="G94" s="40">
        <v>1.2</v>
      </c>
      <c r="H94" s="18">
        <v>22</v>
      </c>
      <c r="I94" s="40">
        <v>1.2</v>
      </c>
      <c r="J94" s="95">
        <v>22</v>
      </c>
      <c r="K94" s="18" t="s">
        <v>108</v>
      </c>
    </row>
    <row r="95" spans="1:11" ht="25.5" customHeight="1">
      <c r="A95" s="133"/>
      <c r="B95" s="149"/>
      <c r="C95" s="19">
        <v>18</v>
      </c>
      <c r="D95" s="18" t="s">
        <v>129</v>
      </c>
      <c r="E95" s="18" t="s">
        <v>112</v>
      </c>
      <c r="F95" s="18">
        <v>1955</v>
      </c>
      <c r="G95" s="40">
        <v>3.1</v>
      </c>
      <c r="H95" s="18">
        <v>59</v>
      </c>
      <c r="I95" s="40">
        <v>3.1</v>
      </c>
      <c r="J95" s="95">
        <v>59</v>
      </c>
      <c r="K95" s="18" t="s">
        <v>108</v>
      </c>
    </row>
    <row r="96" spans="1:11" ht="25.5" customHeight="1">
      <c r="A96" s="133"/>
      <c r="B96" s="149"/>
      <c r="C96" s="19">
        <v>19</v>
      </c>
      <c r="D96" s="18" t="s">
        <v>130</v>
      </c>
      <c r="E96" s="18" t="s">
        <v>112</v>
      </c>
      <c r="F96" s="18">
        <v>1955</v>
      </c>
      <c r="G96" s="40">
        <v>2.8</v>
      </c>
      <c r="H96" s="18">
        <v>55</v>
      </c>
      <c r="I96" s="40">
        <v>2.8</v>
      </c>
      <c r="J96" s="95">
        <v>55</v>
      </c>
      <c r="K96" s="18" t="s">
        <v>108</v>
      </c>
    </row>
    <row r="97" spans="1:11" ht="25.5" customHeight="1">
      <c r="A97" s="133"/>
      <c r="B97" s="149"/>
      <c r="C97" s="19">
        <v>20</v>
      </c>
      <c r="D97" s="18" t="s">
        <v>131</v>
      </c>
      <c r="E97" s="18" t="s">
        <v>112</v>
      </c>
      <c r="F97" s="18">
        <v>1955</v>
      </c>
      <c r="G97" s="40">
        <v>4.22</v>
      </c>
      <c r="H97" s="18">
        <v>102</v>
      </c>
      <c r="I97" s="40">
        <v>4.22</v>
      </c>
      <c r="J97" s="95">
        <v>102</v>
      </c>
      <c r="K97" s="18" t="s">
        <v>108</v>
      </c>
    </row>
    <row r="98" spans="1:11" ht="25.5" customHeight="1">
      <c r="A98" s="133"/>
      <c r="B98" s="149"/>
      <c r="C98" s="19">
        <v>21</v>
      </c>
      <c r="D98" s="18" t="s">
        <v>132</v>
      </c>
      <c r="E98" s="18" t="s">
        <v>112</v>
      </c>
      <c r="F98" s="18">
        <v>1955</v>
      </c>
      <c r="G98" s="40">
        <v>2.8</v>
      </c>
      <c r="H98" s="18">
        <v>61</v>
      </c>
      <c r="I98" s="40">
        <v>2.8</v>
      </c>
      <c r="J98" s="95">
        <v>61</v>
      </c>
      <c r="K98" s="18" t="s">
        <v>108</v>
      </c>
    </row>
    <row r="99" spans="1:11" ht="34.5" customHeight="1">
      <c r="A99" s="133"/>
      <c r="B99" s="149"/>
      <c r="C99" s="19">
        <v>22</v>
      </c>
      <c r="D99" s="18" t="s">
        <v>133</v>
      </c>
      <c r="E99" s="18" t="s">
        <v>112</v>
      </c>
      <c r="F99" s="18">
        <v>1955</v>
      </c>
      <c r="G99" s="40">
        <v>2</v>
      </c>
      <c r="H99" s="18">
        <v>48</v>
      </c>
      <c r="I99" s="40">
        <v>2</v>
      </c>
      <c r="J99" s="95">
        <v>48</v>
      </c>
      <c r="K99" s="18" t="s">
        <v>123</v>
      </c>
    </row>
    <row r="100" spans="1:11" ht="25.5" customHeight="1">
      <c r="A100" s="133"/>
      <c r="B100" s="149"/>
      <c r="C100" s="19">
        <v>23</v>
      </c>
      <c r="D100" s="18" t="s">
        <v>134</v>
      </c>
      <c r="E100" s="18" t="s">
        <v>112</v>
      </c>
      <c r="F100" s="18">
        <v>1955</v>
      </c>
      <c r="G100" s="40">
        <v>4.48</v>
      </c>
      <c r="H100" s="18">
        <v>116</v>
      </c>
      <c r="I100" s="40">
        <v>4.48</v>
      </c>
      <c r="J100" s="95">
        <v>116</v>
      </c>
      <c r="K100" s="18" t="s">
        <v>108</v>
      </c>
    </row>
    <row r="101" spans="1:11" ht="25.5" customHeight="1">
      <c r="A101" s="133">
        <v>8</v>
      </c>
      <c r="B101" s="149" t="s">
        <v>19</v>
      </c>
      <c r="C101" s="19">
        <v>24</v>
      </c>
      <c r="D101" s="18" t="s">
        <v>135</v>
      </c>
      <c r="E101" s="18" t="s">
        <v>112</v>
      </c>
      <c r="F101" s="18">
        <v>1955</v>
      </c>
      <c r="G101" s="40">
        <v>2.63</v>
      </c>
      <c r="H101" s="18">
        <v>90</v>
      </c>
      <c r="I101" s="40">
        <v>2.63</v>
      </c>
      <c r="J101" s="95">
        <v>90</v>
      </c>
      <c r="K101" s="18" t="s">
        <v>108</v>
      </c>
    </row>
    <row r="102" spans="1:11" ht="25.5" customHeight="1">
      <c r="A102" s="133"/>
      <c r="B102" s="149"/>
      <c r="C102" s="19">
        <v>25</v>
      </c>
      <c r="D102" s="18" t="s">
        <v>136</v>
      </c>
      <c r="E102" s="18" t="s">
        <v>112</v>
      </c>
      <c r="F102" s="18">
        <v>1956</v>
      </c>
      <c r="G102" s="40">
        <v>4</v>
      </c>
      <c r="H102" s="18">
        <v>85</v>
      </c>
      <c r="I102" s="40">
        <v>4</v>
      </c>
      <c r="J102" s="95">
        <v>85</v>
      </c>
      <c r="K102" s="18" t="s">
        <v>108</v>
      </c>
    </row>
    <row r="103" spans="1:11" ht="25.5" customHeight="1">
      <c r="A103" s="133"/>
      <c r="B103" s="149"/>
      <c r="C103" s="19">
        <v>26</v>
      </c>
      <c r="D103" s="18" t="s">
        <v>137</v>
      </c>
      <c r="E103" s="18" t="s">
        <v>112</v>
      </c>
      <c r="F103" s="18">
        <v>1956</v>
      </c>
      <c r="G103" s="40">
        <v>1.98</v>
      </c>
      <c r="H103" s="18">
        <v>47</v>
      </c>
      <c r="I103" s="40">
        <v>1.98</v>
      </c>
      <c r="J103" s="95">
        <v>47</v>
      </c>
      <c r="K103" s="18" t="s">
        <v>108</v>
      </c>
    </row>
    <row r="104" spans="1:11" ht="25.5" customHeight="1">
      <c r="A104" s="133"/>
      <c r="B104" s="149"/>
      <c r="C104" s="19">
        <v>27</v>
      </c>
      <c r="D104" s="18" t="s">
        <v>138</v>
      </c>
      <c r="E104" s="18" t="s">
        <v>112</v>
      </c>
      <c r="F104" s="18">
        <v>1956</v>
      </c>
      <c r="G104" s="40">
        <v>1.62</v>
      </c>
      <c r="H104" s="18">
        <v>32</v>
      </c>
      <c r="I104" s="40">
        <v>1.62</v>
      </c>
      <c r="J104" s="95">
        <v>32</v>
      </c>
      <c r="K104" s="18" t="s">
        <v>108</v>
      </c>
    </row>
    <row r="105" spans="1:11" ht="25.5" customHeight="1">
      <c r="A105" s="133"/>
      <c r="B105" s="149"/>
      <c r="C105" s="19">
        <v>28</v>
      </c>
      <c r="D105" s="18" t="s">
        <v>139</v>
      </c>
      <c r="E105" s="18" t="s">
        <v>112</v>
      </c>
      <c r="F105" s="18">
        <v>1959</v>
      </c>
      <c r="G105" s="40">
        <v>8</v>
      </c>
      <c r="H105" s="18">
        <v>192</v>
      </c>
      <c r="I105" s="40">
        <v>7.43</v>
      </c>
      <c r="J105" s="95">
        <v>177</v>
      </c>
      <c r="K105" s="18" t="s">
        <v>108</v>
      </c>
    </row>
    <row r="106" spans="1:11" ht="25.5" customHeight="1">
      <c r="A106" s="133"/>
      <c r="B106" s="149"/>
      <c r="C106" s="19">
        <v>29</v>
      </c>
      <c r="D106" s="18" t="s">
        <v>140</v>
      </c>
      <c r="E106" s="18" t="s">
        <v>112</v>
      </c>
      <c r="F106" s="18">
        <v>1960</v>
      </c>
      <c r="G106" s="40">
        <v>4.55</v>
      </c>
      <c r="H106" s="18">
        <v>126</v>
      </c>
      <c r="I106" s="40">
        <v>4.55</v>
      </c>
      <c r="J106" s="95">
        <v>126</v>
      </c>
      <c r="K106" s="18" t="s">
        <v>108</v>
      </c>
    </row>
    <row r="107" spans="1:11" ht="25.5" customHeight="1">
      <c r="A107" s="133"/>
      <c r="B107" s="149"/>
      <c r="C107" s="19">
        <v>30</v>
      </c>
      <c r="D107" s="18" t="s">
        <v>141</v>
      </c>
      <c r="E107" s="18" t="s">
        <v>112</v>
      </c>
      <c r="F107" s="18">
        <v>1963</v>
      </c>
      <c r="G107" s="40">
        <v>1.55</v>
      </c>
      <c r="H107" s="18">
        <v>42</v>
      </c>
      <c r="I107" s="40">
        <v>1.55</v>
      </c>
      <c r="J107" s="95">
        <v>42</v>
      </c>
      <c r="K107" s="18" t="s">
        <v>108</v>
      </c>
    </row>
    <row r="108" spans="1:11" ht="25.5" customHeight="1">
      <c r="A108" s="133"/>
      <c r="B108" s="149"/>
      <c r="C108" s="19">
        <v>31</v>
      </c>
      <c r="D108" s="18" t="s">
        <v>142</v>
      </c>
      <c r="E108" s="18" t="s">
        <v>112</v>
      </c>
      <c r="F108" s="18">
        <v>1964</v>
      </c>
      <c r="G108" s="40">
        <v>5.33</v>
      </c>
      <c r="H108" s="18">
        <v>128</v>
      </c>
      <c r="I108" s="40">
        <v>5.33</v>
      </c>
      <c r="J108" s="95">
        <v>128</v>
      </c>
      <c r="K108" s="18" t="s">
        <v>108</v>
      </c>
    </row>
    <row r="109" spans="1:11" ht="25.5" customHeight="1">
      <c r="A109" s="133"/>
      <c r="B109" s="149"/>
      <c r="C109" s="19">
        <v>32</v>
      </c>
      <c r="D109" s="18" t="s">
        <v>143</v>
      </c>
      <c r="E109" s="18" t="s">
        <v>112</v>
      </c>
      <c r="F109" s="18">
        <v>1964</v>
      </c>
      <c r="G109" s="40">
        <v>18.7</v>
      </c>
      <c r="H109" s="18">
        <v>400</v>
      </c>
      <c r="I109" s="40">
        <v>15.68</v>
      </c>
      <c r="J109" s="95">
        <v>320</v>
      </c>
      <c r="K109" s="18" t="s">
        <v>108</v>
      </c>
    </row>
    <row r="110" spans="1:11" ht="25.5" customHeight="1">
      <c r="A110" s="133"/>
      <c r="B110" s="149"/>
      <c r="C110" s="19">
        <v>33</v>
      </c>
      <c r="D110" s="18" t="s">
        <v>144</v>
      </c>
      <c r="E110" s="18" t="s">
        <v>112</v>
      </c>
      <c r="F110" s="18">
        <v>1964</v>
      </c>
      <c r="G110" s="40">
        <v>3.6</v>
      </c>
      <c r="H110" s="18">
        <v>101</v>
      </c>
      <c r="I110" s="40">
        <v>0.27</v>
      </c>
      <c r="J110" s="95">
        <v>7</v>
      </c>
      <c r="K110" s="18" t="s">
        <v>108</v>
      </c>
    </row>
    <row r="111" spans="1:11" ht="25.5" customHeight="1">
      <c r="A111" s="133"/>
      <c r="B111" s="149"/>
      <c r="C111" s="19">
        <v>34</v>
      </c>
      <c r="D111" s="18" t="s">
        <v>145</v>
      </c>
      <c r="E111" s="18" t="s">
        <v>112</v>
      </c>
      <c r="F111" s="18">
        <v>1966</v>
      </c>
      <c r="G111" s="40">
        <v>2.4</v>
      </c>
      <c r="H111" s="18">
        <v>66</v>
      </c>
      <c r="I111" s="40">
        <v>2.4</v>
      </c>
      <c r="J111" s="95">
        <v>66</v>
      </c>
      <c r="K111" s="18" t="s">
        <v>108</v>
      </c>
    </row>
    <row r="112" spans="1:11" ht="25.5" customHeight="1">
      <c r="A112" s="133"/>
      <c r="B112" s="149"/>
      <c r="C112" s="19">
        <v>35</v>
      </c>
      <c r="D112" s="18" t="s">
        <v>146</v>
      </c>
      <c r="E112" s="18" t="s">
        <v>112</v>
      </c>
      <c r="F112" s="18">
        <v>1974</v>
      </c>
      <c r="G112" s="40">
        <v>3.36</v>
      </c>
      <c r="H112" s="18">
        <v>112</v>
      </c>
      <c r="I112" s="40">
        <v>3.36</v>
      </c>
      <c r="J112" s="95">
        <v>112</v>
      </c>
      <c r="K112" s="18" t="s">
        <v>108</v>
      </c>
    </row>
    <row r="113" spans="1:11" ht="25.5" customHeight="1">
      <c r="A113" s="133"/>
      <c r="B113" s="149"/>
      <c r="C113" s="19">
        <v>36</v>
      </c>
      <c r="D113" s="18" t="s">
        <v>147</v>
      </c>
      <c r="E113" s="18" t="s">
        <v>112</v>
      </c>
      <c r="F113" s="18">
        <v>1974</v>
      </c>
      <c r="G113" s="40">
        <v>36.25</v>
      </c>
      <c r="H113" s="18">
        <v>1048</v>
      </c>
      <c r="I113" s="40">
        <v>36.25</v>
      </c>
      <c r="J113" s="95">
        <v>1048</v>
      </c>
      <c r="K113" s="18" t="s">
        <v>148</v>
      </c>
    </row>
    <row r="114" spans="1:11" ht="47.25" customHeight="1">
      <c r="A114" s="133"/>
      <c r="B114" s="149"/>
      <c r="C114" s="19">
        <v>37</v>
      </c>
      <c r="D114" s="18" t="s">
        <v>149</v>
      </c>
      <c r="E114" s="18" t="s">
        <v>112</v>
      </c>
      <c r="F114" s="18">
        <v>1977</v>
      </c>
      <c r="G114" s="40">
        <v>28.12</v>
      </c>
      <c r="H114" s="18">
        <v>765</v>
      </c>
      <c r="I114" s="40">
        <v>26.35</v>
      </c>
      <c r="J114" s="95">
        <v>716</v>
      </c>
      <c r="K114" s="18" t="s">
        <v>150</v>
      </c>
    </row>
    <row r="115" spans="1:11" ht="25.5" customHeight="1">
      <c r="A115" s="133"/>
      <c r="B115" s="149"/>
      <c r="C115" s="19">
        <v>38</v>
      </c>
      <c r="D115" s="18" t="s">
        <v>151</v>
      </c>
      <c r="E115" s="18" t="s">
        <v>112</v>
      </c>
      <c r="F115" s="18">
        <v>1983</v>
      </c>
      <c r="G115" s="40">
        <v>8</v>
      </c>
      <c r="H115" s="18">
        <v>246</v>
      </c>
      <c r="I115" s="40">
        <v>4.9</v>
      </c>
      <c r="J115" s="95">
        <v>119</v>
      </c>
      <c r="K115" s="18" t="s">
        <v>108</v>
      </c>
    </row>
    <row r="116" spans="1:11" ht="25.5" customHeight="1">
      <c r="A116" s="133"/>
      <c r="B116" s="149"/>
      <c r="C116" s="19">
        <v>39</v>
      </c>
      <c r="D116" s="18" t="s">
        <v>152</v>
      </c>
      <c r="E116" s="18" t="s">
        <v>112</v>
      </c>
      <c r="F116" s="18">
        <v>1985</v>
      </c>
      <c r="G116" s="40">
        <v>6.38</v>
      </c>
      <c r="H116" s="18">
        <v>100</v>
      </c>
      <c r="I116" s="40">
        <v>6.38</v>
      </c>
      <c r="J116" s="95">
        <v>100</v>
      </c>
      <c r="K116" s="18" t="s">
        <v>108</v>
      </c>
    </row>
    <row r="117" spans="1:11" ht="25.5" customHeight="1">
      <c r="A117" s="133"/>
      <c r="B117" s="149"/>
      <c r="C117" s="19">
        <v>40</v>
      </c>
      <c r="D117" s="18" t="s">
        <v>153</v>
      </c>
      <c r="E117" s="18" t="s">
        <v>112</v>
      </c>
      <c r="F117" s="18">
        <v>1988</v>
      </c>
      <c r="G117" s="40">
        <v>9</v>
      </c>
      <c r="H117" s="18">
        <v>235</v>
      </c>
      <c r="I117" s="40">
        <v>2.28</v>
      </c>
      <c r="J117" s="95">
        <v>67</v>
      </c>
      <c r="K117" s="18" t="s">
        <v>108</v>
      </c>
    </row>
    <row r="118" spans="1:11" ht="39.75" customHeight="1">
      <c r="A118" s="133"/>
      <c r="B118" s="149"/>
      <c r="C118" s="19">
        <v>41</v>
      </c>
      <c r="D118" s="18" t="s">
        <v>154</v>
      </c>
      <c r="E118" s="18" t="s">
        <v>112</v>
      </c>
      <c r="F118" s="18">
        <v>1980</v>
      </c>
      <c r="G118" s="40">
        <v>5</v>
      </c>
      <c r="H118" s="18">
        <v>96</v>
      </c>
      <c r="I118" s="40">
        <v>0.91</v>
      </c>
      <c r="J118" s="95">
        <v>28</v>
      </c>
      <c r="K118" s="18" t="s">
        <v>25</v>
      </c>
    </row>
    <row r="119" spans="1:11" ht="48" customHeight="1">
      <c r="A119" s="133"/>
      <c r="B119" s="149"/>
      <c r="C119" s="19">
        <v>42</v>
      </c>
      <c r="D119" s="18" t="s">
        <v>155</v>
      </c>
      <c r="E119" s="18" t="s">
        <v>112</v>
      </c>
      <c r="F119" s="18">
        <v>1982</v>
      </c>
      <c r="G119" s="40">
        <v>5.65</v>
      </c>
      <c r="H119" s="18">
        <v>201</v>
      </c>
      <c r="I119" s="40">
        <v>1.88</v>
      </c>
      <c r="J119" s="95">
        <v>35</v>
      </c>
      <c r="K119" s="18" t="s">
        <v>156</v>
      </c>
    </row>
    <row r="120" spans="1:11" ht="25.5" customHeight="1">
      <c r="A120" s="133"/>
      <c r="B120" s="149"/>
      <c r="C120" s="19">
        <v>43</v>
      </c>
      <c r="D120" s="18" t="s">
        <v>157</v>
      </c>
      <c r="E120" s="18" t="s">
        <v>112</v>
      </c>
      <c r="F120" s="18">
        <v>1955</v>
      </c>
      <c r="G120" s="40">
        <v>5</v>
      </c>
      <c r="H120" s="18">
        <v>87</v>
      </c>
      <c r="I120" s="40">
        <v>4.62</v>
      </c>
      <c r="J120" s="95">
        <v>80</v>
      </c>
      <c r="K120" s="18" t="s">
        <v>108</v>
      </c>
    </row>
    <row r="121" spans="1:11" ht="25.5" customHeight="1">
      <c r="A121" s="133"/>
      <c r="B121" s="149"/>
      <c r="C121" s="19">
        <v>44</v>
      </c>
      <c r="D121" s="18" t="s">
        <v>158</v>
      </c>
      <c r="E121" s="18" t="s">
        <v>112</v>
      </c>
      <c r="F121" s="18">
        <v>1955</v>
      </c>
      <c r="G121" s="40">
        <v>3</v>
      </c>
      <c r="H121" s="18">
        <v>54</v>
      </c>
      <c r="I121" s="40">
        <v>3</v>
      </c>
      <c r="J121" s="95">
        <v>54</v>
      </c>
      <c r="K121" s="18" t="s">
        <v>108</v>
      </c>
    </row>
    <row r="122" spans="1:11" ht="25.5" customHeight="1">
      <c r="A122" s="133"/>
      <c r="B122" s="149"/>
      <c r="C122" s="19">
        <v>45</v>
      </c>
      <c r="D122" s="18" t="s">
        <v>159</v>
      </c>
      <c r="E122" s="18" t="s">
        <v>112</v>
      </c>
      <c r="F122" s="18">
        <v>1936</v>
      </c>
      <c r="G122" s="40">
        <v>3.4</v>
      </c>
      <c r="H122" s="18">
        <v>75</v>
      </c>
      <c r="I122" s="40">
        <v>1.61</v>
      </c>
      <c r="J122" s="95">
        <v>32</v>
      </c>
      <c r="K122" s="18" t="s">
        <v>108</v>
      </c>
    </row>
    <row r="123" spans="1:11" ht="25.5" customHeight="1">
      <c r="A123" s="133"/>
      <c r="B123" s="149"/>
      <c r="C123" s="19">
        <v>46</v>
      </c>
      <c r="D123" s="18" t="s">
        <v>160</v>
      </c>
      <c r="E123" s="18" t="s">
        <v>112</v>
      </c>
      <c r="F123" s="18">
        <v>1955</v>
      </c>
      <c r="G123" s="40">
        <v>4.2</v>
      </c>
      <c r="H123" s="18">
        <v>103</v>
      </c>
      <c r="I123" s="40">
        <v>4.2</v>
      </c>
      <c r="J123" s="95">
        <v>103</v>
      </c>
      <c r="K123" s="18" t="s">
        <v>108</v>
      </c>
    </row>
    <row r="124" spans="1:11" ht="25.5" customHeight="1">
      <c r="A124" s="133"/>
      <c r="B124" s="149"/>
      <c r="C124" s="19">
        <v>47</v>
      </c>
      <c r="D124" s="18" t="s">
        <v>161</v>
      </c>
      <c r="E124" s="18" t="s">
        <v>112</v>
      </c>
      <c r="F124" s="18">
        <v>1967</v>
      </c>
      <c r="G124" s="40">
        <v>5.23</v>
      </c>
      <c r="H124" s="18">
        <v>123</v>
      </c>
      <c r="I124" s="40">
        <v>5.23</v>
      </c>
      <c r="J124" s="95">
        <v>123</v>
      </c>
      <c r="K124" s="18" t="s">
        <v>108</v>
      </c>
    </row>
    <row r="125" spans="1:11" ht="25.5" customHeight="1">
      <c r="A125" s="133"/>
      <c r="B125" s="149"/>
      <c r="C125" s="19">
        <v>48</v>
      </c>
      <c r="D125" s="18" t="s">
        <v>162</v>
      </c>
      <c r="E125" s="18" t="s">
        <v>112</v>
      </c>
      <c r="F125" s="18">
        <v>1964</v>
      </c>
      <c r="G125" s="40">
        <v>7</v>
      </c>
      <c r="H125" s="18">
        <v>178</v>
      </c>
      <c r="I125" s="40">
        <v>6.66</v>
      </c>
      <c r="J125" s="95">
        <v>170</v>
      </c>
      <c r="K125" s="18" t="s">
        <v>108</v>
      </c>
    </row>
    <row r="126" spans="1:11" ht="25.5" customHeight="1">
      <c r="A126" s="133"/>
      <c r="B126" s="149"/>
      <c r="C126" s="19">
        <v>49</v>
      </c>
      <c r="D126" s="18" t="s">
        <v>163</v>
      </c>
      <c r="E126" s="18" t="s">
        <v>112</v>
      </c>
      <c r="F126" s="18">
        <v>1960</v>
      </c>
      <c r="G126" s="40">
        <v>2.28</v>
      </c>
      <c r="H126" s="18">
        <v>72</v>
      </c>
      <c r="I126" s="40">
        <v>0.89</v>
      </c>
      <c r="J126" s="95">
        <v>20</v>
      </c>
      <c r="K126" s="18" t="s">
        <v>108</v>
      </c>
    </row>
    <row r="127" spans="1:11" ht="25.5" customHeight="1">
      <c r="A127" s="133">
        <v>8</v>
      </c>
      <c r="B127" s="149" t="s">
        <v>19</v>
      </c>
      <c r="C127" s="19">
        <v>50</v>
      </c>
      <c r="D127" s="18" t="s">
        <v>164</v>
      </c>
      <c r="E127" s="18" t="s">
        <v>112</v>
      </c>
      <c r="F127" s="18">
        <v>1929</v>
      </c>
      <c r="G127" s="40">
        <v>2.72</v>
      </c>
      <c r="H127" s="18">
        <v>76</v>
      </c>
      <c r="I127" s="40">
        <v>2.72</v>
      </c>
      <c r="J127" s="95">
        <v>76</v>
      </c>
      <c r="K127" s="18" t="s">
        <v>108</v>
      </c>
    </row>
    <row r="128" spans="1:11" ht="25.5" customHeight="1">
      <c r="A128" s="133"/>
      <c r="B128" s="149"/>
      <c r="C128" s="19">
        <v>51</v>
      </c>
      <c r="D128" s="18" t="s">
        <v>165</v>
      </c>
      <c r="E128" s="18" t="s">
        <v>112</v>
      </c>
      <c r="F128" s="18">
        <v>1953</v>
      </c>
      <c r="G128" s="40">
        <v>6.45</v>
      </c>
      <c r="H128" s="18">
        <v>166</v>
      </c>
      <c r="I128" s="40">
        <v>6.45</v>
      </c>
      <c r="J128" s="95">
        <v>166</v>
      </c>
      <c r="K128" s="18" t="s">
        <v>108</v>
      </c>
    </row>
    <row r="129" spans="1:11" ht="25.5" customHeight="1">
      <c r="A129" s="133"/>
      <c r="B129" s="149"/>
      <c r="C129" s="19">
        <v>52</v>
      </c>
      <c r="D129" s="18" t="s">
        <v>166</v>
      </c>
      <c r="E129" s="18" t="s">
        <v>112</v>
      </c>
      <c r="F129" s="18">
        <v>1953</v>
      </c>
      <c r="G129" s="40">
        <v>4.92</v>
      </c>
      <c r="H129" s="18">
        <v>119</v>
      </c>
      <c r="I129" s="40">
        <v>4.92</v>
      </c>
      <c r="J129" s="95">
        <v>119</v>
      </c>
      <c r="K129" s="18" t="s">
        <v>108</v>
      </c>
    </row>
    <row r="130" spans="1:11" ht="25.5" customHeight="1">
      <c r="A130" s="133"/>
      <c r="B130" s="149"/>
      <c r="C130" s="19">
        <v>53</v>
      </c>
      <c r="D130" s="17" t="s">
        <v>167</v>
      </c>
      <c r="E130" s="17" t="s">
        <v>168</v>
      </c>
      <c r="F130" s="17">
        <v>1977</v>
      </c>
      <c r="G130" s="41">
        <v>11.58</v>
      </c>
      <c r="H130" s="17">
        <v>290</v>
      </c>
      <c r="I130" s="41">
        <v>9.64</v>
      </c>
      <c r="J130" s="96">
        <v>200</v>
      </c>
      <c r="K130" s="16" t="s">
        <v>25</v>
      </c>
    </row>
    <row r="131" spans="1:11" ht="24.75" customHeight="1">
      <c r="A131" s="133"/>
      <c r="B131" s="149"/>
      <c r="C131" s="17">
        <v>54</v>
      </c>
      <c r="D131" s="17" t="s">
        <v>170</v>
      </c>
      <c r="E131" s="17" t="s">
        <v>171</v>
      </c>
      <c r="F131" s="17">
        <v>1977</v>
      </c>
      <c r="G131" s="41">
        <v>5.18</v>
      </c>
      <c r="H131" s="17">
        <v>115</v>
      </c>
      <c r="I131" s="41">
        <v>0.38</v>
      </c>
      <c r="J131" s="96">
        <v>1</v>
      </c>
      <c r="K131" s="17" t="s">
        <v>25</v>
      </c>
    </row>
    <row r="132" spans="1:11" ht="25.5" customHeight="1">
      <c r="A132" s="133"/>
      <c r="B132" s="149"/>
      <c r="C132" s="19">
        <v>55</v>
      </c>
      <c r="D132" s="17" t="s">
        <v>172</v>
      </c>
      <c r="E132" s="17" t="s">
        <v>168</v>
      </c>
      <c r="F132" s="17">
        <v>1978</v>
      </c>
      <c r="G132" s="41">
        <v>10.29</v>
      </c>
      <c r="H132" s="17">
        <v>262</v>
      </c>
      <c r="I132" s="41">
        <v>1.5</v>
      </c>
      <c r="J132" s="96">
        <v>30</v>
      </c>
      <c r="K132" s="16" t="s">
        <v>25</v>
      </c>
    </row>
    <row r="133" spans="1:11" ht="25.5" customHeight="1">
      <c r="A133" s="133"/>
      <c r="B133" s="149"/>
      <c r="C133" s="19">
        <v>56</v>
      </c>
      <c r="D133" s="15" t="s">
        <v>173</v>
      </c>
      <c r="E133" s="15" t="s">
        <v>112</v>
      </c>
      <c r="F133" s="15">
        <v>1955</v>
      </c>
      <c r="G133" s="36">
        <v>2.1</v>
      </c>
      <c r="H133" s="15">
        <v>41</v>
      </c>
      <c r="I133" s="36">
        <v>0.047</v>
      </c>
      <c r="J133" s="85">
        <v>2</v>
      </c>
      <c r="K133" s="15" t="s">
        <v>108</v>
      </c>
    </row>
    <row r="134" spans="1:11" s="2" customFormat="1" ht="25.5" customHeight="1">
      <c r="A134" s="134"/>
      <c r="B134" s="137"/>
      <c r="C134" s="121" t="s">
        <v>247</v>
      </c>
      <c r="D134" s="122"/>
      <c r="E134" s="122"/>
      <c r="F134" s="123"/>
      <c r="G134" s="44">
        <f>SUM(G78:G133)</f>
        <v>382.49</v>
      </c>
      <c r="H134" s="24">
        <f>SUM(H78:H133)</f>
        <v>9172</v>
      </c>
      <c r="I134" s="48">
        <f>SUM(I78:I133)</f>
        <v>332.9370000000001</v>
      </c>
      <c r="J134" s="97">
        <f>SUM(J78:J133)</f>
        <v>7775</v>
      </c>
      <c r="K134" s="49"/>
    </row>
    <row r="135" spans="1:11" s="2" customFormat="1" ht="51.75" customHeight="1">
      <c r="A135" s="165">
        <v>9</v>
      </c>
      <c r="B135" s="166" t="s">
        <v>234</v>
      </c>
      <c r="C135" s="106">
        <v>1</v>
      </c>
      <c r="D135" s="81" t="s">
        <v>235</v>
      </c>
      <c r="E135" s="15" t="s">
        <v>236</v>
      </c>
      <c r="F135" s="15">
        <v>1981</v>
      </c>
      <c r="G135" s="36">
        <v>1.93</v>
      </c>
      <c r="H135" s="15">
        <v>40</v>
      </c>
      <c r="I135" s="36">
        <v>1.93</v>
      </c>
      <c r="J135" s="85">
        <v>40</v>
      </c>
      <c r="K135" s="15" t="s">
        <v>237</v>
      </c>
    </row>
    <row r="136" spans="1:11" s="2" customFormat="1" ht="25.5" customHeight="1">
      <c r="A136" s="138"/>
      <c r="B136" s="155"/>
      <c r="C136" s="121" t="s">
        <v>247</v>
      </c>
      <c r="D136" s="122"/>
      <c r="E136" s="122"/>
      <c r="F136" s="123"/>
      <c r="G136" s="78">
        <f>SUM(G135)</f>
        <v>1.93</v>
      </c>
      <c r="H136" s="76">
        <f>SUM(H135)</f>
        <v>40</v>
      </c>
      <c r="I136" s="48">
        <f>SUM(I135)</f>
        <v>1.93</v>
      </c>
      <c r="J136" s="97">
        <f>SUM(J135)</f>
        <v>40</v>
      </c>
      <c r="K136" s="49"/>
    </row>
    <row r="137" spans="1:11" ht="28.5" customHeight="1">
      <c r="A137" s="132">
        <v>10</v>
      </c>
      <c r="B137" s="159" t="s">
        <v>13</v>
      </c>
      <c r="C137" s="79">
        <v>1</v>
      </c>
      <c r="D137" s="79" t="s">
        <v>209</v>
      </c>
      <c r="E137" s="79" t="s">
        <v>210</v>
      </c>
      <c r="F137" s="79">
        <v>1982</v>
      </c>
      <c r="G137" s="34">
        <v>5.6249</v>
      </c>
      <c r="H137" s="79">
        <v>123</v>
      </c>
      <c r="I137" s="50">
        <v>0.0222</v>
      </c>
      <c r="J137" s="98">
        <v>0</v>
      </c>
      <c r="K137" s="17" t="s">
        <v>169</v>
      </c>
    </row>
    <row r="138" spans="1:11" ht="25.5" customHeight="1">
      <c r="A138" s="133"/>
      <c r="B138" s="160"/>
      <c r="C138" s="79">
        <v>2</v>
      </c>
      <c r="D138" s="79" t="s">
        <v>211</v>
      </c>
      <c r="E138" s="79" t="s">
        <v>212</v>
      </c>
      <c r="F138" s="79">
        <v>1978</v>
      </c>
      <c r="G138" s="34">
        <v>9.18</v>
      </c>
      <c r="H138" s="79">
        <v>243</v>
      </c>
      <c r="I138" s="50">
        <v>0.2328</v>
      </c>
      <c r="J138" s="98">
        <v>15</v>
      </c>
      <c r="K138" s="17" t="s">
        <v>169</v>
      </c>
    </row>
    <row r="139" spans="1:11" ht="54.75" customHeight="1">
      <c r="A139" s="133"/>
      <c r="B139" s="160"/>
      <c r="C139" s="79">
        <v>3</v>
      </c>
      <c r="D139" s="79" t="s">
        <v>213</v>
      </c>
      <c r="E139" s="79" t="s">
        <v>214</v>
      </c>
      <c r="F139" s="79">
        <v>1968</v>
      </c>
      <c r="G139" s="34">
        <v>21.3268</v>
      </c>
      <c r="H139" s="79">
        <v>300</v>
      </c>
      <c r="I139" s="50">
        <v>10.3966</v>
      </c>
      <c r="J139" s="98">
        <v>273</v>
      </c>
      <c r="K139" s="17" t="s">
        <v>216</v>
      </c>
    </row>
    <row r="140" spans="1:11" ht="25.5" customHeight="1">
      <c r="A140" s="133"/>
      <c r="B140" s="160"/>
      <c r="C140" s="79">
        <v>4</v>
      </c>
      <c r="D140" s="79" t="s">
        <v>215</v>
      </c>
      <c r="E140" s="79" t="s">
        <v>214</v>
      </c>
      <c r="F140" s="79">
        <v>1979</v>
      </c>
      <c r="G140" s="34">
        <v>3.66</v>
      </c>
      <c r="H140" s="79">
        <v>95</v>
      </c>
      <c r="I140" s="50">
        <v>0.95</v>
      </c>
      <c r="J140" s="98">
        <v>22</v>
      </c>
      <c r="K140" s="17" t="s">
        <v>169</v>
      </c>
    </row>
    <row r="141" spans="1:11" s="5" customFormat="1" ht="25.5" customHeight="1">
      <c r="A141" s="133"/>
      <c r="B141" s="160"/>
      <c r="C141" s="15">
        <v>5</v>
      </c>
      <c r="D141" s="15" t="s">
        <v>37</v>
      </c>
      <c r="E141" s="15" t="s">
        <v>214</v>
      </c>
      <c r="F141" s="15">
        <v>1979</v>
      </c>
      <c r="G141" s="36">
        <v>12.6771</v>
      </c>
      <c r="H141" s="15">
        <v>347</v>
      </c>
      <c r="I141" s="36">
        <v>0.1382</v>
      </c>
      <c r="J141" s="85">
        <v>12</v>
      </c>
      <c r="K141" s="17" t="s">
        <v>169</v>
      </c>
    </row>
    <row r="142" spans="1:11" s="63" customFormat="1" ht="25.5" customHeight="1">
      <c r="A142" s="134"/>
      <c r="B142" s="161"/>
      <c r="C142" s="121" t="s">
        <v>247</v>
      </c>
      <c r="D142" s="122"/>
      <c r="E142" s="122"/>
      <c r="F142" s="123"/>
      <c r="G142" s="51">
        <f>SUM(G137:G141)</f>
        <v>52.46879999999999</v>
      </c>
      <c r="H142" s="75">
        <f>SUM(H137:H141)</f>
        <v>1108</v>
      </c>
      <c r="I142" s="51">
        <f>SUM(I137:I141)</f>
        <v>11.739799999999999</v>
      </c>
      <c r="J142" s="86">
        <f>SUM(J137:J141)</f>
        <v>322</v>
      </c>
      <c r="K142" s="75"/>
    </row>
    <row r="143" spans="1:14" ht="25.5" customHeight="1">
      <c r="A143" s="132">
        <v>11</v>
      </c>
      <c r="B143" s="139" t="s">
        <v>20</v>
      </c>
      <c r="C143" s="52">
        <v>1</v>
      </c>
      <c r="D143" s="52" t="s">
        <v>29</v>
      </c>
      <c r="E143" s="52" t="s">
        <v>30</v>
      </c>
      <c r="F143" s="52">
        <v>1979</v>
      </c>
      <c r="G143" s="53">
        <v>9.1086</v>
      </c>
      <c r="H143" s="52">
        <v>138</v>
      </c>
      <c r="I143" s="39">
        <v>9.1086</v>
      </c>
      <c r="J143" s="94">
        <v>138</v>
      </c>
      <c r="K143" s="52" t="s">
        <v>25</v>
      </c>
      <c r="L143" s="3"/>
      <c r="M143" s="4"/>
      <c r="N143" s="5"/>
    </row>
    <row r="144" spans="1:16" s="7" customFormat="1" ht="25.5" customHeight="1">
      <c r="A144" s="133"/>
      <c r="B144" s="140"/>
      <c r="C144" s="52">
        <v>2</v>
      </c>
      <c r="D144" s="52" t="s">
        <v>31</v>
      </c>
      <c r="E144" s="52" t="s">
        <v>32</v>
      </c>
      <c r="F144" s="52">
        <v>1965</v>
      </c>
      <c r="G144" s="53">
        <v>7.8455</v>
      </c>
      <c r="H144" s="52">
        <v>208</v>
      </c>
      <c r="I144" s="39">
        <v>0.3222</v>
      </c>
      <c r="J144" s="94">
        <v>40</v>
      </c>
      <c r="K144" s="52" t="s">
        <v>25</v>
      </c>
      <c r="L144" s="71"/>
      <c r="M144" s="72"/>
      <c r="N144" s="73"/>
      <c r="O144" s="74"/>
      <c r="P144" s="74"/>
    </row>
    <row r="145" spans="1:14" s="7" customFormat="1" ht="25.5" customHeight="1">
      <c r="A145" s="133"/>
      <c r="B145" s="140"/>
      <c r="C145" s="52">
        <v>3</v>
      </c>
      <c r="D145" s="52" t="s">
        <v>33</v>
      </c>
      <c r="E145" s="52" t="s">
        <v>33</v>
      </c>
      <c r="F145" s="52">
        <v>1981</v>
      </c>
      <c r="G145" s="53">
        <v>3.7492</v>
      </c>
      <c r="H145" s="52">
        <v>86</v>
      </c>
      <c r="I145" s="39">
        <v>3.7492</v>
      </c>
      <c r="J145" s="94">
        <v>86</v>
      </c>
      <c r="K145" s="52" t="s">
        <v>25</v>
      </c>
      <c r="L145" s="8"/>
      <c r="M145" s="6"/>
      <c r="N145" s="6"/>
    </row>
    <row r="146" spans="1:14" s="7" customFormat="1" ht="25.5" customHeight="1">
      <c r="A146" s="133"/>
      <c r="B146" s="140"/>
      <c r="C146" s="52">
        <v>4</v>
      </c>
      <c r="D146" s="80" t="s">
        <v>230</v>
      </c>
      <c r="E146" s="52" t="s">
        <v>231</v>
      </c>
      <c r="F146" s="52">
        <v>1982</v>
      </c>
      <c r="G146" s="53">
        <v>17.53</v>
      </c>
      <c r="H146" s="52">
        <v>443</v>
      </c>
      <c r="I146" s="39">
        <v>10.27</v>
      </c>
      <c r="J146" s="94">
        <v>60</v>
      </c>
      <c r="K146" s="52" t="s">
        <v>25</v>
      </c>
      <c r="L146" s="8"/>
      <c r="M146" s="6"/>
      <c r="N146" s="6"/>
    </row>
    <row r="147" spans="1:14" s="7" customFormat="1" ht="25.5" customHeight="1">
      <c r="A147" s="133"/>
      <c r="B147" s="140"/>
      <c r="C147" s="52">
        <v>5</v>
      </c>
      <c r="D147" s="80" t="s">
        <v>232</v>
      </c>
      <c r="E147" s="52" t="s">
        <v>233</v>
      </c>
      <c r="F147" s="52">
        <v>1966</v>
      </c>
      <c r="G147" s="53">
        <v>3.1896</v>
      </c>
      <c r="H147" s="52">
        <v>105</v>
      </c>
      <c r="I147" s="39">
        <v>2.1</v>
      </c>
      <c r="J147" s="94">
        <v>65</v>
      </c>
      <c r="K147" s="52" t="s">
        <v>25</v>
      </c>
      <c r="L147" s="8"/>
      <c r="M147" s="6"/>
      <c r="N147" s="6"/>
    </row>
    <row r="148" spans="1:14" s="11" customFormat="1" ht="25.5" customHeight="1">
      <c r="A148" s="134"/>
      <c r="B148" s="141"/>
      <c r="C148" s="121" t="s">
        <v>247</v>
      </c>
      <c r="D148" s="122"/>
      <c r="E148" s="122"/>
      <c r="F148" s="123"/>
      <c r="G148" s="43">
        <f>SUM(G143:G147)</f>
        <v>41.4229</v>
      </c>
      <c r="H148" s="26">
        <f>SUM(H143:H147)</f>
        <v>980</v>
      </c>
      <c r="I148" s="105">
        <f>SUM(I143:I147)</f>
        <v>25.55</v>
      </c>
      <c r="J148" s="82">
        <f>SUM(J143:J147)</f>
        <v>389</v>
      </c>
      <c r="K148" s="26"/>
      <c r="L148" s="9"/>
      <c r="M148" s="10"/>
      <c r="N148" s="10"/>
    </row>
    <row r="149" spans="1:14" s="11" customFormat="1" ht="25.5" customHeight="1">
      <c r="A149" s="132">
        <v>12</v>
      </c>
      <c r="B149" s="148" t="s">
        <v>14</v>
      </c>
      <c r="C149" s="14">
        <v>1</v>
      </c>
      <c r="D149" s="14" t="s">
        <v>174</v>
      </c>
      <c r="E149" s="14" t="s">
        <v>14</v>
      </c>
      <c r="F149" s="14">
        <v>1960</v>
      </c>
      <c r="G149" s="33">
        <v>24.65</v>
      </c>
      <c r="H149" s="14">
        <v>705</v>
      </c>
      <c r="I149" s="33">
        <v>7.511</v>
      </c>
      <c r="J149" s="83">
        <v>130</v>
      </c>
      <c r="K149" s="14" t="s">
        <v>25</v>
      </c>
      <c r="L149" s="10"/>
      <c r="M149" s="10"/>
      <c r="N149" s="10"/>
    </row>
    <row r="150" spans="1:14" s="11" customFormat="1" ht="25.5" customHeight="1">
      <c r="A150" s="133"/>
      <c r="B150" s="149"/>
      <c r="C150" s="14">
        <v>2</v>
      </c>
      <c r="D150" s="14" t="s">
        <v>175</v>
      </c>
      <c r="E150" s="14" t="s">
        <v>14</v>
      </c>
      <c r="F150" s="14">
        <v>1982</v>
      </c>
      <c r="G150" s="33">
        <v>24.5</v>
      </c>
      <c r="H150" s="14">
        <v>638</v>
      </c>
      <c r="I150" s="33">
        <v>7.1004</v>
      </c>
      <c r="J150" s="83">
        <v>100</v>
      </c>
      <c r="K150" s="14" t="s">
        <v>25</v>
      </c>
      <c r="L150" s="10"/>
      <c r="M150" s="10"/>
      <c r="N150" s="10"/>
    </row>
    <row r="151" spans="1:14" s="11" customFormat="1" ht="25.5" customHeight="1">
      <c r="A151" s="133"/>
      <c r="B151" s="149"/>
      <c r="C151" s="14">
        <v>3</v>
      </c>
      <c r="D151" s="14" t="s">
        <v>221</v>
      </c>
      <c r="E151" s="14" t="s">
        <v>14</v>
      </c>
      <c r="F151" s="14">
        <v>1969</v>
      </c>
      <c r="G151" s="33">
        <v>49.6</v>
      </c>
      <c r="H151" s="14">
        <v>1092</v>
      </c>
      <c r="I151" s="33">
        <v>4.522</v>
      </c>
      <c r="J151" s="83">
        <v>90</v>
      </c>
      <c r="K151" s="14" t="s">
        <v>25</v>
      </c>
      <c r="L151" s="10"/>
      <c r="M151" s="10"/>
      <c r="N151" s="10"/>
    </row>
    <row r="152" spans="1:14" s="11" customFormat="1" ht="25.5" customHeight="1">
      <c r="A152" s="133"/>
      <c r="B152" s="149"/>
      <c r="C152" s="14">
        <v>4</v>
      </c>
      <c r="D152" s="14" t="s">
        <v>228</v>
      </c>
      <c r="E152" s="14" t="s">
        <v>14</v>
      </c>
      <c r="F152" s="14">
        <v>1978</v>
      </c>
      <c r="G152" s="33">
        <v>49</v>
      </c>
      <c r="H152" s="14">
        <v>983</v>
      </c>
      <c r="I152" s="33">
        <v>4.4442</v>
      </c>
      <c r="J152" s="83">
        <v>121</v>
      </c>
      <c r="K152" s="14" t="s">
        <v>62</v>
      </c>
      <c r="L152" s="10"/>
      <c r="M152" s="10"/>
      <c r="N152" s="10"/>
    </row>
    <row r="153" spans="1:14" s="11" customFormat="1" ht="25.5" customHeight="1">
      <c r="A153" s="133">
        <v>12</v>
      </c>
      <c r="B153" s="149" t="s">
        <v>14</v>
      </c>
      <c r="C153" s="14">
        <v>5</v>
      </c>
      <c r="D153" s="14" t="s">
        <v>222</v>
      </c>
      <c r="E153" s="14" t="s">
        <v>14</v>
      </c>
      <c r="F153" s="14">
        <v>1989</v>
      </c>
      <c r="G153" s="33">
        <v>16.0753</v>
      </c>
      <c r="H153" s="14">
        <v>342</v>
      </c>
      <c r="I153" s="33">
        <v>0.123</v>
      </c>
      <c r="J153" s="83">
        <v>3</v>
      </c>
      <c r="K153" s="14" t="s">
        <v>25</v>
      </c>
      <c r="L153" s="10"/>
      <c r="M153" s="10"/>
      <c r="N153" s="10"/>
    </row>
    <row r="154" spans="1:14" s="11" customFormat="1" ht="25.5" customHeight="1">
      <c r="A154" s="133"/>
      <c r="B154" s="149"/>
      <c r="C154" s="14">
        <v>6</v>
      </c>
      <c r="D154" s="14" t="s">
        <v>176</v>
      </c>
      <c r="E154" s="14" t="s">
        <v>14</v>
      </c>
      <c r="F154" s="14">
        <v>1919</v>
      </c>
      <c r="G154" s="33">
        <v>2.0921</v>
      </c>
      <c r="H154" s="14">
        <v>64</v>
      </c>
      <c r="I154" s="33">
        <v>0.6747</v>
      </c>
      <c r="J154" s="83">
        <v>24</v>
      </c>
      <c r="K154" s="14" t="s">
        <v>25</v>
      </c>
      <c r="L154" s="10"/>
      <c r="M154" s="10"/>
      <c r="N154" s="10"/>
    </row>
    <row r="155" spans="1:14" s="11" customFormat="1" ht="25.5" customHeight="1">
      <c r="A155" s="133"/>
      <c r="B155" s="149"/>
      <c r="C155" s="14">
        <v>7</v>
      </c>
      <c r="D155" s="14" t="s">
        <v>177</v>
      </c>
      <c r="E155" s="14" t="s">
        <v>14</v>
      </c>
      <c r="F155" s="14">
        <v>1931</v>
      </c>
      <c r="G155" s="33">
        <v>2.0029</v>
      </c>
      <c r="H155" s="14">
        <v>78</v>
      </c>
      <c r="I155" s="33">
        <v>0.8408</v>
      </c>
      <c r="J155" s="83">
        <v>20</v>
      </c>
      <c r="K155" s="14" t="s">
        <v>62</v>
      </c>
      <c r="L155" s="10"/>
      <c r="M155" s="10"/>
      <c r="N155" s="10"/>
    </row>
    <row r="156" spans="1:14" s="11" customFormat="1" ht="25.5" customHeight="1">
      <c r="A156" s="133"/>
      <c r="B156" s="149"/>
      <c r="C156" s="14">
        <v>8</v>
      </c>
      <c r="D156" s="14" t="s">
        <v>178</v>
      </c>
      <c r="E156" s="14" t="s">
        <v>14</v>
      </c>
      <c r="F156" s="14">
        <v>1970</v>
      </c>
      <c r="G156" s="33">
        <v>8.0955</v>
      </c>
      <c r="H156" s="14">
        <v>238</v>
      </c>
      <c r="I156" s="33">
        <v>0.3136</v>
      </c>
      <c r="J156" s="83">
        <v>0</v>
      </c>
      <c r="K156" s="14" t="s">
        <v>25</v>
      </c>
      <c r="L156" s="10"/>
      <c r="M156" s="10"/>
      <c r="N156" s="10"/>
    </row>
    <row r="157" spans="1:14" s="11" customFormat="1" ht="45" customHeight="1">
      <c r="A157" s="133"/>
      <c r="B157" s="149"/>
      <c r="C157" s="14">
        <v>9</v>
      </c>
      <c r="D157" s="14" t="s">
        <v>223</v>
      </c>
      <c r="E157" s="14" t="s">
        <v>14</v>
      </c>
      <c r="F157" s="14">
        <v>1980</v>
      </c>
      <c r="G157" s="33">
        <v>5.8</v>
      </c>
      <c r="H157" s="14">
        <v>125</v>
      </c>
      <c r="I157" s="33">
        <v>5.8</v>
      </c>
      <c r="J157" s="83">
        <v>125</v>
      </c>
      <c r="K157" s="14" t="s">
        <v>219</v>
      </c>
      <c r="L157" s="10"/>
      <c r="M157" s="10"/>
      <c r="N157" s="10"/>
    </row>
    <row r="158" spans="1:14" s="11" customFormat="1" ht="51.75" customHeight="1">
      <c r="A158" s="133"/>
      <c r="B158" s="149"/>
      <c r="C158" s="14">
        <v>10</v>
      </c>
      <c r="D158" s="14" t="s">
        <v>224</v>
      </c>
      <c r="E158" s="14" t="s">
        <v>14</v>
      </c>
      <c r="F158" s="14">
        <v>1954</v>
      </c>
      <c r="G158" s="33">
        <v>2.7</v>
      </c>
      <c r="H158" s="14">
        <v>87</v>
      </c>
      <c r="I158" s="33">
        <v>2.7</v>
      </c>
      <c r="J158" s="83">
        <v>87</v>
      </c>
      <c r="K158" s="14" t="s">
        <v>219</v>
      </c>
      <c r="L158" s="10"/>
      <c r="M158" s="10"/>
      <c r="N158" s="10"/>
    </row>
    <row r="159" spans="1:14" s="11" customFormat="1" ht="25.5" customHeight="1">
      <c r="A159" s="133"/>
      <c r="B159" s="149"/>
      <c r="C159" s="14">
        <v>11</v>
      </c>
      <c r="D159" s="14" t="s">
        <v>225</v>
      </c>
      <c r="E159" s="14" t="s">
        <v>14</v>
      </c>
      <c r="F159" s="14">
        <v>1945</v>
      </c>
      <c r="G159" s="33">
        <v>5.9149</v>
      </c>
      <c r="H159" s="14">
        <v>108</v>
      </c>
      <c r="I159" s="33">
        <v>5.9149</v>
      </c>
      <c r="J159" s="83">
        <v>108</v>
      </c>
      <c r="K159" s="14" t="s">
        <v>35</v>
      </c>
      <c r="L159" s="10"/>
      <c r="M159" s="10"/>
      <c r="N159" s="10"/>
    </row>
    <row r="160" spans="1:14" s="11" customFormat="1" ht="25.5" customHeight="1">
      <c r="A160" s="133"/>
      <c r="B160" s="149"/>
      <c r="C160" s="14">
        <v>12</v>
      </c>
      <c r="D160" s="14" t="s">
        <v>179</v>
      </c>
      <c r="E160" s="14" t="s">
        <v>14</v>
      </c>
      <c r="F160" s="14">
        <v>1930</v>
      </c>
      <c r="G160" s="33">
        <v>4.6305</v>
      </c>
      <c r="H160" s="14">
        <v>100</v>
      </c>
      <c r="I160" s="33">
        <v>4.6305</v>
      </c>
      <c r="J160" s="83">
        <v>100</v>
      </c>
      <c r="K160" s="14" t="s">
        <v>220</v>
      </c>
      <c r="L160" s="10"/>
      <c r="M160" s="10"/>
      <c r="N160" s="10"/>
    </row>
    <row r="161" spans="1:14" s="11" customFormat="1" ht="59.25" customHeight="1">
      <c r="A161" s="133"/>
      <c r="B161" s="149"/>
      <c r="C161" s="14">
        <v>13</v>
      </c>
      <c r="D161" s="14" t="s">
        <v>226</v>
      </c>
      <c r="E161" s="14" t="s">
        <v>180</v>
      </c>
      <c r="F161" s="14">
        <v>1988</v>
      </c>
      <c r="G161" s="33">
        <v>22.04</v>
      </c>
      <c r="H161" s="14">
        <v>335</v>
      </c>
      <c r="I161" s="33">
        <v>0.3621</v>
      </c>
      <c r="J161" s="83">
        <v>11</v>
      </c>
      <c r="K161" s="14" t="s">
        <v>240</v>
      </c>
      <c r="L161" s="10"/>
      <c r="M161" s="10"/>
      <c r="N161" s="10"/>
    </row>
    <row r="162" spans="1:14" s="11" customFormat="1" ht="30" customHeight="1">
      <c r="A162" s="133"/>
      <c r="B162" s="149"/>
      <c r="C162" s="14">
        <v>14</v>
      </c>
      <c r="D162" s="14" t="s">
        <v>181</v>
      </c>
      <c r="E162" s="14" t="s">
        <v>182</v>
      </c>
      <c r="F162" s="14">
        <v>1950</v>
      </c>
      <c r="G162" s="33">
        <v>1.0531</v>
      </c>
      <c r="H162" s="14">
        <v>31</v>
      </c>
      <c r="I162" s="33">
        <v>1.0531</v>
      </c>
      <c r="J162" s="83">
        <v>31</v>
      </c>
      <c r="K162" s="14" t="s">
        <v>92</v>
      </c>
      <c r="L162" s="10"/>
      <c r="M162" s="10"/>
      <c r="N162" s="10"/>
    </row>
    <row r="163" spans="1:14" s="11" customFormat="1" ht="25.5" customHeight="1">
      <c r="A163" s="133"/>
      <c r="B163" s="149"/>
      <c r="C163" s="14">
        <v>15</v>
      </c>
      <c r="D163" s="14" t="s">
        <v>227</v>
      </c>
      <c r="E163" s="14" t="s">
        <v>183</v>
      </c>
      <c r="F163" s="14">
        <v>1991</v>
      </c>
      <c r="G163" s="33">
        <v>5.7542</v>
      </c>
      <c r="H163" s="14">
        <v>94</v>
      </c>
      <c r="I163" s="33">
        <v>4.1705</v>
      </c>
      <c r="J163" s="83">
        <v>72</v>
      </c>
      <c r="K163" s="14" t="s">
        <v>25</v>
      </c>
      <c r="L163" s="10"/>
      <c r="M163" s="10"/>
      <c r="N163" s="10"/>
    </row>
    <row r="164" spans="1:11" ht="25.5" customHeight="1">
      <c r="A164" s="134"/>
      <c r="B164" s="137"/>
      <c r="C164" s="121" t="s">
        <v>247</v>
      </c>
      <c r="D164" s="122"/>
      <c r="E164" s="122"/>
      <c r="F164" s="123"/>
      <c r="G164" s="43">
        <f>SUM(G149:G163)</f>
        <v>223.90849999999998</v>
      </c>
      <c r="H164" s="26">
        <f>SUM(H149:H163)</f>
        <v>5020</v>
      </c>
      <c r="I164" s="105">
        <f>SUM(I149:I163)</f>
        <v>50.16080000000001</v>
      </c>
      <c r="J164" s="82">
        <f>SUM(J149:J163)</f>
        <v>1022</v>
      </c>
      <c r="K164" s="27"/>
    </row>
    <row r="165" spans="1:11" ht="25.5" customHeight="1">
      <c r="A165" s="132">
        <v>13</v>
      </c>
      <c r="B165" s="135" t="s">
        <v>21</v>
      </c>
      <c r="C165" s="15">
        <v>1</v>
      </c>
      <c r="D165" s="15" t="s">
        <v>184</v>
      </c>
      <c r="E165" s="15" t="s">
        <v>185</v>
      </c>
      <c r="F165" s="15">
        <v>1932</v>
      </c>
      <c r="G165" s="36">
        <v>9.21</v>
      </c>
      <c r="H165" s="15">
        <v>272</v>
      </c>
      <c r="I165" s="36">
        <v>1.3448</v>
      </c>
      <c r="J165" s="85">
        <v>36</v>
      </c>
      <c r="K165" s="15" t="s">
        <v>92</v>
      </c>
    </row>
    <row r="166" spans="1:11" ht="25.5" customHeight="1">
      <c r="A166" s="133"/>
      <c r="B166" s="136"/>
      <c r="C166" s="15">
        <v>2</v>
      </c>
      <c r="D166" s="15" t="s">
        <v>39</v>
      </c>
      <c r="E166" s="15" t="s">
        <v>186</v>
      </c>
      <c r="F166" s="15">
        <v>1977</v>
      </c>
      <c r="G166" s="36">
        <v>4.6</v>
      </c>
      <c r="H166" s="15">
        <v>117</v>
      </c>
      <c r="I166" s="36">
        <v>0.205</v>
      </c>
      <c r="J166" s="85">
        <v>12</v>
      </c>
      <c r="K166" s="15" t="s">
        <v>25</v>
      </c>
    </row>
    <row r="167" spans="1:11" ht="25.5" customHeight="1">
      <c r="A167" s="133"/>
      <c r="B167" s="136"/>
      <c r="C167" s="15">
        <v>3</v>
      </c>
      <c r="D167" s="15" t="s">
        <v>187</v>
      </c>
      <c r="E167" s="15" t="s">
        <v>188</v>
      </c>
      <c r="F167" s="15">
        <v>1977</v>
      </c>
      <c r="G167" s="36">
        <v>2.44</v>
      </c>
      <c r="H167" s="15">
        <v>82</v>
      </c>
      <c r="I167" s="36">
        <v>0.484</v>
      </c>
      <c r="J167" s="85">
        <v>16</v>
      </c>
      <c r="K167" s="15" t="s">
        <v>25</v>
      </c>
    </row>
    <row r="168" spans="1:11" ht="25.5" customHeight="1">
      <c r="A168" s="133"/>
      <c r="B168" s="136"/>
      <c r="C168" s="15">
        <v>4</v>
      </c>
      <c r="D168" s="15" t="s">
        <v>189</v>
      </c>
      <c r="E168" s="15" t="s">
        <v>190</v>
      </c>
      <c r="F168" s="15">
        <v>1963</v>
      </c>
      <c r="G168" s="36">
        <v>21.4746</v>
      </c>
      <c r="H168" s="15">
        <v>420</v>
      </c>
      <c r="I168" s="36">
        <v>2.2084</v>
      </c>
      <c r="J168" s="85">
        <v>55</v>
      </c>
      <c r="K168" s="15" t="s">
        <v>108</v>
      </c>
    </row>
    <row r="169" spans="1:11" ht="25.5" customHeight="1">
      <c r="A169" s="133"/>
      <c r="B169" s="136"/>
      <c r="C169" s="15">
        <v>5</v>
      </c>
      <c r="D169" s="15" t="s">
        <v>191</v>
      </c>
      <c r="E169" s="15" t="s">
        <v>192</v>
      </c>
      <c r="F169" s="15">
        <v>1984</v>
      </c>
      <c r="G169" s="36">
        <v>4.7077</v>
      </c>
      <c r="H169" s="15">
        <v>130</v>
      </c>
      <c r="I169" s="36">
        <v>0.2407</v>
      </c>
      <c r="J169" s="85">
        <v>12</v>
      </c>
      <c r="K169" s="15" t="s">
        <v>25</v>
      </c>
    </row>
    <row r="170" spans="1:11" ht="25.5" customHeight="1">
      <c r="A170" s="134"/>
      <c r="B170" s="137"/>
      <c r="C170" s="121" t="s">
        <v>247</v>
      </c>
      <c r="D170" s="122"/>
      <c r="E170" s="122"/>
      <c r="F170" s="123"/>
      <c r="G170" s="44">
        <f>SUM(G165:G169)</f>
        <v>42.4323</v>
      </c>
      <c r="H170" s="24">
        <f>SUM(H165:H169)</f>
        <v>1021</v>
      </c>
      <c r="I170" s="104">
        <f>SUM(I165:I169)</f>
        <v>4.482900000000001</v>
      </c>
      <c r="J170" s="84">
        <f>SUM(J165:J169)</f>
        <v>131</v>
      </c>
      <c r="K170" s="28"/>
    </row>
    <row r="171" spans="1:11" ht="25.5" customHeight="1">
      <c r="A171" s="132">
        <v>14</v>
      </c>
      <c r="B171" s="148" t="s">
        <v>22</v>
      </c>
      <c r="C171" s="54">
        <v>1</v>
      </c>
      <c r="D171" s="54" t="s">
        <v>37</v>
      </c>
      <c r="E171" s="55" t="s">
        <v>34</v>
      </c>
      <c r="F171" s="54">
        <v>1961</v>
      </c>
      <c r="G171" s="56">
        <v>14.9382</v>
      </c>
      <c r="H171" s="54">
        <v>354</v>
      </c>
      <c r="I171" s="33">
        <v>0.742</v>
      </c>
      <c r="J171" s="83">
        <v>50</v>
      </c>
      <c r="K171" s="14" t="s">
        <v>25</v>
      </c>
    </row>
    <row r="172" spans="1:11" ht="25.5" customHeight="1">
      <c r="A172" s="133"/>
      <c r="B172" s="149"/>
      <c r="C172" s="54">
        <v>2</v>
      </c>
      <c r="D172" s="54" t="s">
        <v>38</v>
      </c>
      <c r="E172" s="55" t="s">
        <v>34</v>
      </c>
      <c r="F172" s="54">
        <v>1977</v>
      </c>
      <c r="G172" s="56">
        <v>34.7757</v>
      </c>
      <c r="H172" s="54">
        <v>772</v>
      </c>
      <c r="I172" s="33">
        <v>0.4246</v>
      </c>
      <c r="J172" s="83">
        <v>10</v>
      </c>
      <c r="K172" s="14" t="s">
        <v>25</v>
      </c>
    </row>
    <row r="173" spans="1:11" ht="25.5" customHeight="1">
      <c r="A173" s="133"/>
      <c r="B173" s="149"/>
      <c r="C173" s="116">
        <v>3</v>
      </c>
      <c r="D173" s="116" t="s">
        <v>38</v>
      </c>
      <c r="E173" s="116" t="s">
        <v>34</v>
      </c>
      <c r="F173" s="116">
        <v>1977</v>
      </c>
      <c r="G173" s="118">
        <v>34.7757</v>
      </c>
      <c r="H173" s="116">
        <v>772</v>
      </c>
      <c r="I173" s="33">
        <v>0.2816</v>
      </c>
      <c r="J173" s="83">
        <v>0</v>
      </c>
      <c r="K173" s="14" t="s">
        <v>25</v>
      </c>
    </row>
    <row r="174" spans="1:11" ht="25.5" customHeight="1">
      <c r="A174" s="133"/>
      <c r="B174" s="149"/>
      <c r="C174" s="130"/>
      <c r="D174" s="130"/>
      <c r="E174" s="130"/>
      <c r="F174" s="130"/>
      <c r="G174" s="131"/>
      <c r="H174" s="130"/>
      <c r="I174" s="33">
        <v>1.18</v>
      </c>
      <c r="J174" s="83">
        <v>25</v>
      </c>
      <c r="K174" s="14" t="s">
        <v>25</v>
      </c>
    </row>
    <row r="175" spans="1:15" ht="25.5" customHeight="1">
      <c r="A175" s="133"/>
      <c r="B175" s="149"/>
      <c r="C175" s="130"/>
      <c r="D175" s="130"/>
      <c r="E175" s="130"/>
      <c r="F175" s="130"/>
      <c r="G175" s="131"/>
      <c r="H175" s="130"/>
      <c r="I175" s="33">
        <v>1.8996</v>
      </c>
      <c r="J175" s="83">
        <v>50</v>
      </c>
      <c r="K175" s="14" t="s">
        <v>25</v>
      </c>
      <c r="N175" s="13"/>
      <c r="O175" s="13"/>
    </row>
    <row r="176" spans="1:15" ht="25.5" customHeight="1">
      <c r="A176" s="133"/>
      <c r="B176" s="149"/>
      <c r="C176" s="117"/>
      <c r="D176" s="117"/>
      <c r="E176" s="117"/>
      <c r="F176" s="117"/>
      <c r="G176" s="119"/>
      <c r="H176" s="117"/>
      <c r="I176" s="33">
        <v>0.6537</v>
      </c>
      <c r="J176" s="83">
        <v>20</v>
      </c>
      <c r="K176" s="14" t="s">
        <v>25</v>
      </c>
      <c r="N176" s="13"/>
      <c r="O176" s="13"/>
    </row>
    <row r="177" spans="1:15" ht="25.5" customHeight="1">
      <c r="A177" s="133"/>
      <c r="B177" s="149"/>
      <c r="C177" s="54">
        <v>4</v>
      </c>
      <c r="D177" s="54" t="s">
        <v>39</v>
      </c>
      <c r="E177" s="55" t="s">
        <v>34</v>
      </c>
      <c r="F177" s="54">
        <v>1982</v>
      </c>
      <c r="G177" s="56">
        <v>8.3052</v>
      </c>
      <c r="H177" s="54">
        <v>231</v>
      </c>
      <c r="I177" s="33">
        <v>0.0396</v>
      </c>
      <c r="J177" s="83">
        <v>0</v>
      </c>
      <c r="K177" s="14" t="s">
        <v>25</v>
      </c>
      <c r="N177" s="13"/>
      <c r="O177" s="13"/>
    </row>
    <row r="178" spans="1:15" ht="25.5" customHeight="1">
      <c r="A178" s="133">
        <v>14</v>
      </c>
      <c r="B178" s="149" t="s">
        <v>22</v>
      </c>
      <c r="C178" s="54">
        <v>5</v>
      </c>
      <c r="D178" s="54" t="s">
        <v>40</v>
      </c>
      <c r="E178" s="55" t="s">
        <v>34</v>
      </c>
      <c r="F178" s="54">
        <v>1970</v>
      </c>
      <c r="G178" s="56">
        <v>10.6329</v>
      </c>
      <c r="H178" s="54">
        <v>295</v>
      </c>
      <c r="I178" s="33">
        <v>0.0221</v>
      </c>
      <c r="J178" s="83">
        <v>4</v>
      </c>
      <c r="K178" s="14" t="s">
        <v>25</v>
      </c>
      <c r="N178" s="13"/>
      <c r="O178" s="13"/>
    </row>
    <row r="179" spans="1:15" ht="25.5" customHeight="1">
      <c r="A179" s="133"/>
      <c r="B179" s="149"/>
      <c r="C179" s="116">
        <v>6</v>
      </c>
      <c r="D179" s="116" t="s">
        <v>41</v>
      </c>
      <c r="E179" s="116" t="s">
        <v>34</v>
      </c>
      <c r="F179" s="116">
        <v>1968</v>
      </c>
      <c r="G179" s="118">
        <v>17.45</v>
      </c>
      <c r="H179" s="116">
        <v>427</v>
      </c>
      <c r="I179" s="33">
        <v>0.5755</v>
      </c>
      <c r="J179" s="83">
        <v>30</v>
      </c>
      <c r="K179" s="14" t="s">
        <v>35</v>
      </c>
      <c r="N179" s="13"/>
      <c r="O179" s="13"/>
    </row>
    <row r="180" spans="1:15" ht="25.5" customHeight="1">
      <c r="A180" s="133"/>
      <c r="B180" s="149"/>
      <c r="C180" s="138"/>
      <c r="D180" s="117"/>
      <c r="E180" s="117"/>
      <c r="F180" s="117"/>
      <c r="G180" s="119"/>
      <c r="H180" s="117"/>
      <c r="I180" s="33">
        <v>1.3088</v>
      </c>
      <c r="J180" s="83">
        <v>40</v>
      </c>
      <c r="K180" s="14" t="s">
        <v>25</v>
      </c>
      <c r="N180" s="13"/>
      <c r="O180" s="13"/>
    </row>
    <row r="181" spans="1:15" ht="25.5" customHeight="1">
      <c r="A181" s="133"/>
      <c r="B181" s="149"/>
      <c r="C181" s="116">
        <v>7</v>
      </c>
      <c r="D181" s="116" t="s">
        <v>42</v>
      </c>
      <c r="E181" s="116" t="s">
        <v>34</v>
      </c>
      <c r="F181" s="116">
        <v>1984</v>
      </c>
      <c r="G181" s="118">
        <v>8.5581</v>
      </c>
      <c r="H181" s="116">
        <v>145</v>
      </c>
      <c r="I181" s="33">
        <v>2.4928</v>
      </c>
      <c r="J181" s="83">
        <v>40</v>
      </c>
      <c r="K181" s="14" t="s">
        <v>25</v>
      </c>
      <c r="N181" s="13"/>
      <c r="O181" s="13"/>
    </row>
    <row r="182" spans="1:15" ht="25.5" customHeight="1">
      <c r="A182" s="133"/>
      <c r="B182" s="149"/>
      <c r="C182" s="117"/>
      <c r="D182" s="117"/>
      <c r="E182" s="117"/>
      <c r="F182" s="117"/>
      <c r="G182" s="119"/>
      <c r="H182" s="117"/>
      <c r="I182" s="33">
        <v>0.2088</v>
      </c>
      <c r="J182" s="83">
        <v>11</v>
      </c>
      <c r="K182" s="14" t="s">
        <v>25</v>
      </c>
      <c r="N182" s="13"/>
      <c r="O182" s="13"/>
    </row>
    <row r="183" spans="1:11" ht="25.5" customHeight="1">
      <c r="A183" s="133"/>
      <c r="B183" s="149"/>
      <c r="C183" s="54">
        <v>8</v>
      </c>
      <c r="D183" s="54" t="s">
        <v>43</v>
      </c>
      <c r="E183" s="55" t="s">
        <v>34</v>
      </c>
      <c r="F183" s="54">
        <v>1982</v>
      </c>
      <c r="G183" s="56">
        <v>165.5772</v>
      </c>
      <c r="H183" s="54">
        <v>3696</v>
      </c>
      <c r="I183" s="33">
        <v>2</v>
      </c>
      <c r="J183" s="83">
        <v>60</v>
      </c>
      <c r="K183" s="14" t="s">
        <v>25</v>
      </c>
    </row>
    <row r="184" spans="1:11" ht="25.5" customHeight="1">
      <c r="A184" s="133"/>
      <c r="B184" s="149"/>
      <c r="C184" s="116">
        <v>9</v>
      </c>
      <c r="D184" s="116" t="s">
        <v>44</v>
      </c>
      <c r="E184" s="116" t="s">
        <v>36</v>
      </c>
      <c r="F184" s="116">
        <v>1975</v>
      </c>
      <c r="G184" s="118">
        <v>8.1328</v>
      </c>
      <c r="H184" s="116">
        <v>231</v>
      </c>
      <c r="I184" s="33">
        <v>0.1388</v>
      </c>
      <c r="J184" s="83">
        <v>20</v>
      </c>
      <c r="K184" s="14" t="s">
        <v>25</v>
      </c>
    </row>
    <row r="185" spans="1:11" ht="25.5" customHeight="1">
      <c r="A185" s="133"/>
      <c r="B185" s="149"/>
      <c r="C185" s="117"/>
      <c r="D185" s="117"/>
      <c r="E185" s="117"/>
      <c r="F185" s="117"/>
      <c r="G185" s="119"/>
      <c r="H185" s="117"/>
      <c r="I185" s="57">
        <v>1.1358</v>
      </c>
      <c r="J185" s="99">
        <v>50</v>
      </c>
      <c r="K185" s="58" t="s">
        <v>25</v>
      </c>
    </row>
    <row r="186" spans="1:11" s="2" customFormat="1" ht="25.5" customHeight="1">
      <c r="A186" s="134"/>
      <c r="B186" s="137"/>
      <c r="C186" s="121" t="s">
        <v>247</v>
      </c>
      <c r="D186" s="122"/>
      <c r="E186" s="122"/>
      <c r="F186" s="123"/>
      <c r="G186" s="60">
        <f>SUM(G171:G185)</f>
        <v>303.1458</v>
      </c>
      <c r="H186" s="59">
        <f>SUM(H171:H185)</f>
        <v>6923</v>
      </c>
      <c r="I186" s="60">
        <f>SUM(I171:I185)</f>
        <v>13.103699999999998</v>
      </c>
      <c r="J186" s="100">
        <f>SUM(J171:J185)</f>
        <v>410</v>
      </c>
      <c r="K186" s="59"/>
    </row>
    <row r="187" spans="1:11" s="2" customFormat="1" ht="25.5" customHeight="1">
      <c r="A187" s="132">
        <v>15</v>
      </c>
      <c r="B187" s="135" t="s">
        <v>23</v>
      </c>
      <c r="C187" s="15">
        <v>1</v>
      </c>
      <c r="D187" s="15" t="s">
        <v>193</v>
      </c>
      <c r="E187" s="15" t="s">
        <v>194</v>
      </c>
      <c r="F187" s="15">
        <v>1983</v>
      </c>
      <c r="G187" s="36">
        <v>2.2592</v>
      </c>
      <c r="H187" s="15">
        <v>72</v>
      </c>
      <c r="I187" s="36">
        <v>0.4973</v>
      </c>
      <c r="J187" s="85">
        <v>16</v>
      </c>
      <c r="K187" s="15" t="s">
        <v>25</v>
      </c>
    </row>
    <row r="188" spans="1:11" s="2" customFormat="1" ht="25.5" customHeight="1">
      <c r="A188" s="133"/>
      <c r="B188" s="136"/>
      <c r="C188" s="15">
        <v>2</v>
      </c>
      <c r="D188" s="15" t="s">
        <v>195</v>
      </c>
      <c r="E188" s="15" t="s">
        <v>194</v>
      </c>
      <c r="F188" s="15">
        <v>1966</v>
      </c>
      <c r="G188" s="36">
        <v>51.2623</v>
      </c>
      <c r="H188" s="15">
        <v>1274</v>
      </c>
      <c r="I188" s="36">
        <v>5.5347</v>
      </c>
      <c r="J188" s="85">
        <v>155</v>
      </c>
      <c r="K188" s="15" t="s">
        <v>62</v>
      </c>
    </row>
    <row r="189" spans="1:11" s="2" customFormat="1" ht="25.5" customHeight="1">
      <c r="A189" s="134"/>
      <c r="B189" s="137"/>
      <c r="C189" s="121" t="s">
        <v>247</v>
      </c>
      <c r="D189" s="122"/>
      <c r="E189" s="122"/>
      <c r="F189" s="123"/>
      <c r="G189" s="78">
        <f>SUM(G187:G188)</f>
        <v>53.5215</v>
      </c>
      <c r="H189" s="76">
        <f>SUM(H187:H188)</f>
        <v>1346</v>
      </c>
      <c r="I189" s="104">
        <f>SUM(I187:I188)</f>
        <v>6.032</v>
      </c>
      <c r="J189" s="87">
        <f>SUM(J187:J188)</f>
        <v>171</v>
      </c>
      <c r="K189" s="77"/>
    </row>
    <row r="190" spans="1:11" s="2" customFormat="1" ht="34.5" customHeight="1">
      <c r="A190" s="114" t="s">
        <v>249</v>
      </c>
      <c r="B190" s="115"/>
      <c r="C190" s="115"/>
      <c r="D190" s="120" t="s">
        <v>248</v>
      </c>
      <c r="E190" s="120"/>
      <c r="F190" s="113"/>
      <c r="G190" s="109">
        <f>G8+G13+G20+G23+G34+G37+G77+G134+G136+G142+G148+G164+G170+G186+G189</f>
        <v>1594.28</v>
      </c>
      <c r="H190" s="110">
        <f>H8+H13+H20+H23+H34+H37+H77+H134+H136+H142+H148+H164+H170+H186+H189</f>
        <v>37162</v>
      </c>
      <c r="I190" s="109">
        <f>I8+I13+I20+I23+I34+I37+I77+I134+I136+I142+I148+I164+I170+I186+I189</f>
        <v>546.9119000000002</v>
      </c>
      <c r="J190" s="110">
        <f>J8+J13+J20+J23+J34+J37+J77+J134+J136+J142+J148+J164+J170+J186+J189</f>
        <v>12881</v>
      </c>
      <c r="K190" s="111"/>
    </row>
    <row r="191" spans="1:11" s="69" customFormat="1" ht="34.5" customHeight="1">
      <c r="A191" s="126" t="s">
        <v>242</v>
      </c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1:11" s="70" customFormat="1" ht="15.75">
      <c r="A192" s="128" t="s">
        <v>229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</row>
    <row r="193" spans="1:11" s="70" customFormat="1" ht="15.75">
      <c r="A193" s="128" t="s">
        <v>238</v>
      </c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</row>
    <row r="194" spans="1:11" ht="15">
      <c r="A194" s="61"/>
      <c r="B194" s="68"/>
      <c r="C194" s="61"/>
      <c r="D194" s="61"/>
      <c r="E194" s="61"/>
      <c r="F194" s="61"/>
      <c r="G194" s="62"/>
      <c r="H194" s="61"/>
      <c r="I194" s="62"/>
      <c r="J194" s="101"/>
      <c r="K194" s="61"/>
    </row>
    <row r="195" spans="1:11" ht="15">
      <c r="A195" s="61"/>
      <c r="B195" s="68"/>
      <c r="C195" s="61"/>
      <c r="D195" s="61"/>
      <c r="E195" s="61"/>
      <c r="F195" s="61"/>
      <c r="G195" s="62"/>
      <c r="H195" s="61"/>
      <c r="I195" s="62"/>
      <c r="J195" s="101"/>
      <c r="K195" s="61"/>
    </row>
    <row r="196" spans="1:11" ht="15">
      <c r="A196" s="61"/>
      <c r="B196" s="68"/>
      <c r="C196" s="61"/>
      <c r="D196" s="61"/>
      <c r="E196" s="61"/>
      <c r="F196" s="61"/>
      <c r="G196" s="62"/>
      <c r="H196" s="61"/>
      <c r="I196" s="62"/>
      <c r="J196" s="101"/>
      <c r="K196" s="61"/>
    </row>
    <row r="197" spans="1:11" ht="15">
      <c r="A197" s="61"/>
      <c r="B197" s="68"/>
      <c r="C197" s="61"/>
      <c r="D197" s="61"/>
      <c r="E197" s="61"/>
      <c r="F197" s="61"/>
      <c r="G197" s="62"/>
      <c r="H197" s="61"/>
      <c r="I197" s="62"/>
      <c r="J197" s="101"/>
      <c r="K197" s="61"/>
    </row>
    <row r="198" spans="1:11" ht="15">
      <c r="A198" s="61"/>
      <c r="B198" s="68"/>
      <c r="C198" s="61"/>
      <c r="D198" s="61"/>
      <c r="E198" s="61"/>
      <c r="F198" s="61"/>
      <c r="G198" s="62"/>
      <c r="H198" s="61"/>
      <c r="I198" s="62"/>
      <c r="J198" s="101"/>
      <c r="K198" s="61"/>
    </row>
    <row r="199" spans="1:11" ht="15">
      <c r="A199" s="61"/>
      <c r="B199" s="68"/>
      <c r="C199" s="61"/>
      <c r="D199" s="61"/>
      <c r="E199" s="61"/>
      <c r="F199" s="61"/>
      <c r="G199" s="62"/>
      <c r="H199" s="61"/>
      <c r="I199" s="62"/>
      <c r="J199" s="101"/>
      <c r="K199" s="61"/>
    </row>
    <row r="200" spans="1:11" ht="15">
      <c r="A200" s="61"/>
      <c r="B200" s="68"/>
      <c r="C200" s="61"/>
      <c r="D200" s="61"/>
      <c r="E200" s="61"/>
      <c r="F200" s="61"/>
      <c r="G200" s="62"/>
      <c r="H200" s="61"/>
      <c r="I200" s="62"/>
      <c r="J200" s="101"/>
      <c r="K200" s="61"/>
    </row>
    <row r="201" spans="1:11" ht="15">
      <c r="A201" s="61"/>
      <c r="B201" s="68"/>
      <c r="C201" s="61"/>
      <c r="D201" s="61"/>
      <c r="E201" s="61"/>
      <c r="F201" s="61"/>
      <c r="G201" s="62"/>
      <c r="H201" s="61"/>
      <c r="I201" s="62"/>
      <c r="J201" s="101"/>
      <c r="K201" s="61"/>
    </row>
    <row r="202" spans="1:11" ht="15">
      <c r="A202" s="61"/>
      <c r="B202" s="68"/>
      <c r="C202" s="61"/>
      <c r="D202" s="61"/>
      <c r="E202" s="61"/>
      <c r="F202" s="61"/>
      <c r="G202" s="62"/>
      <c r="H202" s="61"/>
      <c r="I202" s="62"/>
      <c r="J202" s="101"/>
      <c r="K202" s="61"/>
    </row>
    <row r="203" spans="1:11" ht="34.5" customHeight="1">
      <c r="A203" s="124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1:11" ht="15">
      <c r="A204" s="61"/>
      <c r="B204" s="68"/>
      <c r="C204" s="61"/>
      <c r="D204" s="61"/>
      <c r="E204" s="61"/>
      <c r="F204" s="61"/>
      <c r="G204" s="62"/>
      <c r="H204" s="61"/>
      <c r="I204" s="62"/>
      <c r="J204" s="101"/>
      <c r="K204" s="61"/>
    </row>
    <row r="205" spans="1:11" ht="15">
      <c r="A205" s="61"/>
      <c r="B205" s="68"/>
      <c r="C205" s="61"/>
      <c r="D205" s="61"/>
      <c r="E205" s="61"/>
      <c r="F205" s="61"/>
      <c r="G205" s="62"/>
      <c r="H205" s="61"/>
      <c r="I205" s="62"/>
      <c r="J205" s="101"/>
      <c r="K205" s="61"/>
    </row>
    <row r="206" spans="1:11" ht="15">
      <c r="A206" s="61"/>
      <c r="B206" s="68"/>
      <c r="C206" s="61"/>
      <c r="D206" s="61"/>
      <c r="E206" s="61"/>
      <c r="F206" s="61"/>
      <c r="G206" s="62"/>
      <c r="H206" s="61"/>
      <c r="I206" s="62"/>
      <c r="J206" s="101"/>
      <c r="K206" s="61"/>
    </row>
    <row r="207" spans="1:11" ht="15">
      <c r="A207" s="61"/>
      <c r="B207" s="68"/>
      <c r="C207" s="61"/>
      <c r="D207" s="61"/>
      <c r="E207" s="61"/>
      <c r="F207" s="61"/>
      <c r="G207" s="62"/>
      <c r="H207" s="61"/>
      <c r="I207" s="62"/>
      <c r="J207" s="101"/>
      <c r="K207" s="61"/>
    </row>
    <row r="208" spans="1:11" ht="15">
      <c r="A208" s="61"/>
      <c r="B208" s="68"/>
      <c r="C208" s="61"/>
      <c r="D208" s="61"/>
      <c r="E208" s="61"/>
      <c r="F208" s="61"/>
      <c r="G208" s="62"/>
      <c r="H208" s="61"/>
      <c r="I208" s="62"/>
      <c r="J208" s="101"/>
      <c r="K208" s="61"/>
    </row>
    <row r="209" spans="1:11" ht="15">
      <c r="A209" s="61"/>
      <c r="B209" s="68"/>
      <c r="C209" s="61"/>
      <c r="D209" s="61"/>
      <c r="E209" s="61"/>
      <c r="F209" s="61"/>
      <c r="G209" s="62"/>
      <c r="H209" s="61"/>
      <c r="I209" s="62"/>
      <c r="J209" s="101"/>
      <c r="K209" s="61"/>
    </row>
    <row r="210" spans="1:11" ht="15">
      <c r="A210" s="61"/>
      <c r="B210" s="68"/>
      <c r="C210" s="61"/>
      <c r="D210" s="61"/>
      <c r="E210" s="61"/>
      <c r="F210" s="61"/>
      <c r="G210" s="62"/>
      <c r="H210" s="61"/>
      <c r="I210" s="62"/>
      <c r="J210" s="101"/>
      <c r="K210" s="61"/>
    </row>
    <row r="211" spans="1:11" ht="15">
      <c r="A211" s="61"/>
      <c r="B211" s="68"/>
      <c r="C211" s="61"/>
      <c r="D211" s="61"/>
      <c r="E211" s="61"/>
      <c r="F211" s="61"/>
      <c r="G211" s="62"/>
      <c r="H211" s="61"/>
      <c r="I211" s="62"/>
      <c r="J211" s="101"/>
      <c r="K211" s="61"/>
    </row>
    <row r="212" spans="1:11" ht="15">
      <c r="A212" s="61"/>
      <c r="B212" s="68"/>
      <c r="C212" s="61"/>
      <c r="D212" s="61"/>
      <c r="E212" s="61"/>
      <c r="F212" s="61"/>
      <c r="G212" s="62"/>
      <c r="H212" s="61"/>
      <c r="I212" s="62"/>
      <c r="J212" s="101"/>
      <c r="K212" s="61"/>
    </row>
    <row r="213" spans="1:11" ht="15">
      <c r="A213" s="61"/>
      <c r="B213" s="68"/>
      <c r="C213" s="61"/>
      <c r="D213" s="61"/>
      <c r="E213" s="61"/>
      <c r="F213" s="61"/>
      <c r="G213" s="62"/>
      <c r="H213" s="61"/>
      <c r="I213" s="62"/>
      <c r="J213" s="101"/>
      <c r="K213" s="61"/>
    </row>
    <row r="214" spans="1:11" ht="15">
      <c r="A214" s="61"/>
      <c r="B214" s="68"/>
      <c r="C214" s="61"/>
      <c r="D214" s="61"/>
      <c r="E214" s="61"/>
      <c r="F214" s="61"/>
      <c r="G214" s="62"/>
      <c r="H214" s="61"/>
      <c r="I214" s="62"/>
      <c r="J214" s="101"/>
      <c r="K214" s="61"/>
    </row>
    <row r="215" spans="1:11" ht="15">
      <c r="A215" s="61"/>
      <c r="B215" s="68"/>
      <c r="C215" s="61"/>
      <c r="D215" s="61"/>
      <c r="E215" s="61"/>
      <c r="F215" s="61"/>
      <c r="G215" s="62"/>
      <c r="H215" s="61"/>
      <c r="I215" s="62"/>
      <c r="J215" s="101"/>
      <c r="K215" s="61"/>
    </row>
    <row r="216" spans="1:11" ht="15">
      <c r="A216" s="61"/>
      <c r="B216" s="68"/>
      <c r="C216" s="61"/>
      <c r="D216" s="61"/>
      <c r="E216" s="61"/>
      <c r="F216" s="61"/>
      <c r="G216" s="62"/>
      <c r="H216" s="61"/>
      <c r="I216" s="62"/>
      <c r="J216" s="101"/>
      <c r="K216" s="61"/>
    </row>
    <row r="217" spans="1:11" ht="15">
      <c r="A217" s="61"/>
      <c r="B217" s="68"/>
      <c r="C217" s="61"/>
      <c r="D217" s="61"/>
      <c r="E217" s="61"/>
      <c r="F217" s="61"/>
      <c r="G217" s="62"/>
      <c r="H217" s="61"/>
      <c r="I217" s="62"/>
      <c r="J217" s="101"/>
      <c r="K217" s="61"/>
    </row>
    <row r="218" spans="1:11" ht="15">
      <c r="A218" s="61"/>
      <c r="B218" s="68"/>
      <c r="C218" s="61"/>
      <c r="D218" s="61"/>
      <c r="E218" s="61"/>
      <c r="F218" s="61"/>
      <c r="G218" s="62"/>
      <c r="H218" s="61"/>
      <c r="I218" s="62"/>
      <c r="J218" s="101"/>
      <c r="K218" s="61"/>
    </row>
    <row r="219" spans="1:11" ht="15">
      <c r="A219" s="61"/>
      <c r="B219" s="68"/>
      <c r="C219" s="61"/>
      <c r="D219" s="61"/>
      <c r="E219" s="61"/>
      <c r="F219" s="61"/>
      <c r="G219" s="62"/>
      <c r="H219" s="61"/>
      <c r="I219" s="62"/>
      <c r="J219" s="101"/>
      <c r="K219" s="61"/>
    </row>
    <row r="220" spans="1:11" ht="15">
      <c r="A220" s="61"/>
      <c r="B220" s="68"/>
      <c r="C220" s="61"/>
      <c r="D220" s="61"/>
      <c r="E220" s="61"/>
      <c r="F220" s="61"/>
      <c r="G220" s="62"/>
      <c r="H220" s="61"/>
      <c r="I220" s="62"/>
      <c r="J220" s="101"/>
      <c r="K220" s="61"/>
    </row>
    <row r="221" spans="1:11" ht="15">
      <c r="A221" s="61"/>
      <c r="B221" s="68"/>
      <c r="C221" s="61"/>
      <c r="D221" s="61"/>
      <c r="E221" s="61"/>
      <c r="F221" s="61"/>
      <c r="G221" s="62"/>
      <c r="H221" s="61"/>
      <c r="I221" s="62"/>
      <c r="J221" s="101"/>
      <c r="K221" s="61"/>
    </row>
    <row r="222" spans="1:11" ht="15">
      <c r="A222" s="61"/>
      <c r="B222" s="68"/>
      <c r="C222" s="61"/>
      <c r="D222" s="61"/>
      <c r="E222" s="61"/>
      <c r="F222" s="61"/>
      <c r="G222" s="62"/>
      <c r="H222" s="61"/>
      <c r="I222" s="62"/>
      <c r="J222" s="101"/>
      <c r="K222" s="61"/>
    </row>
  </sheetData>
  <sheetProtection/>
  <mergeCells count="100">
    <mergeCell ref="B171:B177"/>
    <mergeCell ref="A171:A177"/>
    <mergeCell ref="B178:B186"/>
    <mergeCell ref="A178:A186"/>
    <mergeCell ref="C181:C182"/>
    <mergeCell ref="E179:E180"/>
    <mergeCell ref="A78:A100"/>
    <mergeCell ref="B101:B126"/>
    <mergeCell ref="A101:A126"/>
    <mergeCell ref="B127:B134"/>
    <mergeCell ref="A127:A134"/>
    <mergeCell ref="B149:B152"/>
    <mergeCell ref="A149:A152"/>
    <mergeCell ref="A135:A136"/>
    <mergeCell ref="B135:B136"/>
    <mergeCell ref="B38:B46"/>
    <mergeCell ref="B47:B73"/>
    <mergeCell ref="A38:A46"/>
    <mergeCell ref="A47:A73"/>
    <mergeCell ref="B74:B77"/>
    <mergeCell ref="A74:A77"/>
    <mergeCell ref="B35:B37"/>
    <mergeCell ref="A35:A37"/>
    <mergeCell ref="C37:F37"/>
    <mergeCell ref="A165:A170"/>
    <mergeCell ref="E173:E176"/>
    <mergeCell ref="A137:A142"/>
    <mergeCell ref="C142:F142"/>
    <mergeCell ref="C77:F77"/>
    <mergeCell ref="B137:B142"/>
    <mergeCell ref="C134:F134"/>
    <mergeCell ref="A3:A5"/>
    <mergeCell ref="B3:B5"/>
    <mergeCell ref="A21:A23"/>
    <mergeCell ref="B21:B23"/>
    <mergeCell ref="C23:F23"/>
    <mergeCell ref="B24:B34"/>
    <mergeCell ref="A24:A34"/>
    <mergeCell ref="D4:D5"/>
    <mergeCell ref="C13:F13"/>
    <mergeCell ref="C20:F20"/>
    <mergeCell ref="I4:J4"/>
    <mergeCell ref="A6:A8"/>
    <mergeCell ref="A14:A20"/>
    <mergeCell ref="B14:B20"/>
    <mergeCell ref="C8:F8"/>
    <mergeCell ref="B6:B8"/>
    <mergeCell ref="A9:A13"/>
    <mergeCell ref="B9:B13"/>
    <mergeCell ref="F4:F5"/>
    <mergeCell ref="C4:C5"/>
    <mergeCell ref="A1:K1"/>
    <mergeCell ref="C3:K3"/>
    <mergeCell ref="K4:K5"/>
    <mergeCell ref="A2:K2"/>
    <mergeCell ref="F173:F176"/>
    <mergeCell ref="E4:E5"/>
    <mergeCell ref="H4:H5"/>
    <mergeCell ref="C170:F170"/>
    <mergeCell ref="G4:G5"/>
    <mergeCell ref="B78:B100"/>
    <mergeCell ref="D173:D176"/>
    <mergeCell ref="A143:A148"/>
    <mergeCell ref="C184:C185"/>
    <mergeCell ref="C164:F164"/>
    <mergeCell ref="C179:C180"/>
    <mergeCell ref="C173:C176"/>
    <mergeCell ref="B143:B148"/>
    <mergeCell ref="B165:B170"/>
    <mergeCell ref="A153:A164"/>
    <mergeCell ref="B153:B164"/>
    <mergeCell ref="H173:H176"/>
    <mergeCell ref="G173:G176"/>
    <mergeCell ref="D181:D182"/>
    <mergeCell ref="C186:F186"/>
    <mergeCell ref="C148:F148"/>
    <mergeCell ref="D184:D185"/>
    <mergeCell ref="E184:E185"/>
    <mergeCell ref="F184:F185"/>
    <mergeCell ref="E181:E182"/>
    <mergeCell ref="F181:F182"/>
    <mergeCell ref="C136:F136"/>
    <mergeCell ref="C34:F34"/>
    <mergeCell ref="A203:K203"/>
    <mergeCell ref="A191:K191"/>
    <mergeCell ref="A192:K192"/>
    <mergeCell ref="A193:K193"/>
    <mergeCell ref="H184:H185"/>
    <mergeCell ref="F179:F180"/>
    <mergeCell ref="C189:F189"/>
    <mergeCell ref="G181:G182"/>
    <mergeCell ref="A190:C190"/>
    <mergeCell ref="H179:H180"/>
    <mergeCell ref="G179:G180"/>
    <mergeCell ref="H181:H182"/>
    <mergeCell ref="G184:G185"/>
    <mergeCell ref="D179:D180"/>
    <mergeCell ref="D190:E190"/>
    <mergeCell ref="A187:A189"/>
    <mergeCell ref="B187:B18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2014-07-01T13:15:57Z</dcterms:modified>
  <cp:category/>
  <cp:version/>
  <cp:contentType/>
  <cp:contentStatus/>
</cp:coreProperties>
</file>